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040" tabRatio="896" firstSheet="4" activeTab="15"/>
  </bookViews>
  <sheets>
    <sheet name="ALLIEVE L" sheetId="17" r:id="rId1"/>
    <sheet name="ALLIEVE CL" sheetId="16" r:id="rId2"/>
    <sheet name="ALLIEVE TR" sheetId="18" r:id="rId3"/>
    <sheet name="ALLIEVE VL" sheetId="19" r:id="rId4"/>
    <sheet name="PULCINE L" sheetId="1" r:id="rId5"/>
    <sheet name="LUPETTE L" sheetId="2" r:id="rId6"/>
    <sheet name="LUPETTE CL" sheetId="11" r:id="rId7"/>
    <sheet name="LUPETTE TR" sheetId="12" r:id="rId8"/>
    <sheet name="LUPETTE VL" sheetId="13" r:id="rId9"/>
    <sheet name="MASCHI" sheetId="20" r:id="rId10"/>
    <sheet name="TIGROTTE L" sheetId="3" r:id="rId11"/>
    <sheet name="TIGROTTE CL" sheetId="8" r:id="rId12"/>
    <sheet name="TIGROTTE TR" sheetId="9" r:id="rId13"/>
    <sheet name="TIGROTTE VL" sheetId="10" r:id="rId14"/>
    <sheet name="SMALL" sheetId="21" r:id="rId15"/>
    <sheet name="GINNASTICA INSIEME" sheetId="14" r:id="rId16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" i="20"/>
  <c r="P16" i="21"/>
  <c r="P72"/>
  <c r="P29"/>
  <c r="P28"/>
  <c r="P27"/>
  <c r="P26"/>
  <c r="P25"/>
  <c r="P24"/>
  <c r="P23"/>
  <c r="P22"/>
  <c r="P33"/>
  <c r="P32"/>
  <c r="P31"/>
  <c r="P30"/>
  <c r="P37"/>
  <c r="P36"/>
  <c r="P35"/>
  <c r="P34"/>
  <c r="P12"/>
  <c r="P11"/>
  <c r="P10"/>
  <c r="P9"/>
  <c r="P8"/>
  <c r="P7"/>
  <c r="P6"/>
  <c r="P5"/>
  <c r="P15"/>
  <c r="P14"/>
  <c r="P13"/>
  <c r="H19" i="10"/>
  <c r="H3"/>
  <c r="H22"/>
  <c r="H9"/>
  <c r="H7"/>
  <c r="H15"/>
  <c r="H11"/>
  <c r="H17"/>
  <c r="H12"/>
  <c r="H23"/>
  <c r="H10"/>
  <c r="H27"/>
  <c r="H16"/>
  <c r="H21"/>
  <c r="H28"/>
  <c r="H20"/>
  <c r="H24"/>
  <c r="H5"/>
  <c r="H13"/>
  <c r="H18"/>
  <c r="H6"/>
  <c r="H25"/>
  <c r="H8"/>
  <c r="H4"/>
  <c r="H14"/>
  <c r="H26"/>
  <c r="H9" i="9"/>
  <c r="H6"/>
  <c r="H14"/>
  <c r="H16"/>
  <c r="H20"/>
  <c r="H26"/>
  <c r="H4"/>
  <c r="H12"/>
  <c r="H25"/>
  <c r="H17"/>
  <c r="H5"/>
  <c r="H21"/>
  <c r="H27"/>
  <c r="H15"/>
  <c r="H28"/>
  <c r="H13"/>
  <c r="H22"/>
  <c r="H19"/>
  <c r="H23"/>
  <c r="H10"/>
  <c r="H7"/>
  <c r="H24"/>
  <c r="H3"/>
  <c r="H18"/>
  <c r="H8"/>
  <c r="H11"/>
  <c r="H24" i="8"/>
  <c r="H4"/>
  <c r="H14"/>
  <c r="H23"/>
  <c r="H8"/>
  <c r="H21"/>
  <c r="H17"/>
  <c r="H7"/>
  <c r="H20"/>
  <c r="H13"/>
  <c r="H3"/>
  <c r="H27"/>
  <c r="H26"/>
  <c r="H18"/>
  <c r="H28"/>
  <c r="H11"/>
  <c r="H19"/>
  <c r="H6"/>
  <c r="H16"/>
  <c r="H5"/>
  <c r="H12"/>
  <c r="H25"/>
  <c r="H15"/>
  <c r="H22"/>
  <c r="H10"/>
  <c r="H9"/>
  <c r="H13" i="13"/>
  <c r="H9"/>
  <c r="H18"/>
  <c r="H17"/>
  <c r="H16"/>
  <c r="H3"/>
  <c r="H15"/>
  <c r="H5"/>
  <c r="H4"/>
  <c r="H10"/>
  <c r="H7"/>
  <c r="H6"/>
  <c r="H8"/>
  <c r="H14"/>
  <c r="H11"/>
  <c r="H12"/>
  <c r="H12" i="12"/>
  <c r="H11"/>
  <c r="H18"/>
  <c r="H14"/>
  <c r="H8"/>
  <c r="H4"/>
  <c r="H16"/>
  <c r="H9"/>
  <c r="H13"/>
  <c r="H15"/>
  <c r="H3"/>
  <c r="H6"/>
  <c r="H5"/>
  <c r="H10"/>
  <c r="H17"/>
  <c r="H7"/>
  <c r="H18" i="11"/>
  <c r="H9"/>
  <c r="H16"/>
  <c r="H14"/>
  <c r="H11"/>
  <c r="H3"/>
  <c r="H15"/>
  <c r="H12"/>
  <c r="H8"/>
  <c r="H17"/>
  <c r="H6"/>
  <c r="H10"/>
  <c r="H4"/>
  <c r="H7"/>
  <c r="H13"/>
  <c r="H5"/>
  <c r="P69" i="21"/>
  <c r="P68"/>
  <c r="P67"/>
  <c r="P66"/>
  <c r="P65"/>
  <c r="P64"/>
  <c r="P63"/>
  <c r="P62"/>
  <c r="P73"/>
  <c r="P71"/>
  <c r="P70"/>
  <c r="P51"/>
  <c r="P50"/>
  <c r="P49"/>
  <c r="P48"/>
  <c r="P47"/>
  <c r="H31" i="14"/>
  <c r="H18" i="19"/>
  <c r="H45"/>
  <c r="H23"/>
  <c r="H5"/>
  <c r="H46"/>
  <c r="H44"/>
  <c r="H49"/>
  <c r="H39"/>
  <c r="H26"/>
  <c r="H35"/>
  <c r="H12"/>
  <c r="H17"/>
  <c r="H31"/>
  <c r="H34"/>
  <c r="H43"/>
  <c r="H53"/>
  <c r="H25"/>
  <c r="H33"/>
  <c r="H40"/>
  <c r="H4"/>
  <c r="H13"/>
  <c r="H30"/>
  <c r="H16"/>
  <c r="H51"/>
  <c r="H8"/>
  <c r="H38"/>
  <c r="H47"/>
  <c r="H41"/>
  <c r="H48"/>
  <c r="H22"/>
  <c r="H24"/>
  <c r="H7"/>
  <c r="H32"/>
  <c r="H27"/>
  <c r="H14"/>
  <c r="H37"/>
  <c r="H21"/>
  <c r="H36"/>
  <c r="H28"/>
  <c r="H42"/>
  <c r="H50"/>
  <c r="H6"/>
  <c r="H29"/>
  <c r="H52"/>
  <c r="H9"/>
  <c r="H20"/>
  <c r="H15"/>
  <c r="H10"/>
  <c r="H19"/>
  <c r="H54"/>
  <c r="H3"/>
  <c r="H11"/>
  <c r="H22" i="18"/>
  <c r="H41"/>
  <c r="H6"/>
  <c r="H20"/>
  <c r="H45"/>
  <c r="H12"/>
  <c r="H26"/>
  <c r="H9"/>
  <c r="H7"/>
  <c r="H28"/>
  <c r="H35"/>
  <c r="H3"/>
  <c r="H38"/>
  <c r="H40"/>
  <c r="H34"/>
  <c r="H15"/>
  <c r="H32"/>
  <c r="H5"/>
  <c r="H13"/>
  <c r="H11"/>
  <c r="H33"/>
  <c r="H16"/>
  <c r="H39"/>
  <c r="H53"/>
  <c r="H48"/>
  <c r="H43"/>
  <c r="H50"/>
  <c r="H52"/>
  <c r="H42"/>
  <c r="H4"/>
  <c r="H18"/>
  <c r="H30"/>
  <c r="H14"/>
  <c r="H49"/>
  <c r="H24"/>
  <c r="H37"/>
  <c r="H8"/>
  <c r="H47"/>
  <c r="H31"/>
  <c r="H46"/>
  <c r="H36"/>
  <c r="H29"/>
  <c r="H23"/>
  <c r="H51"/>
  <c r="H21"/>
  <c r="H44"/>
  <c r="H17"/>
  <c r="H25"/>
  <c r="H10"/>
  <c r="H54"/>
  <c r="H27"/>
  <c r="H19"/>
  <c r="H3" i="16"/>
  <c r="H19"/>
  <c r="H7"/>
  <c r="H27"/>
  <c r="H53"/>
  <c r="H15"/>
  <c r="H51"/>
  <c r="H48"/>
  <c r="H11"/>
  <c r="H16"/>
  <c r="H12"/>
  <c r="H10"/>
  <c r="H8"/>
  <c r="H44"/>
  <c r="H29"/>
  <c r="H40"/>
  <c r="H32"/>
  <c r="H26"/>
  <c r="H36"/>
  <c r="H5"/>
  <c r="H34"/>
  <c r="H25"/>
  <c r="H46"/>
  <c r="H50"/>
  <c r="H23"/>
  <c r="H37"/>
  <c r="H28"/>
  <c r="H52"/>
  <c r="H31"/>
  <c r="H9"/>
  <c r="H30"/>
  <c r="H43"/>
  <c r="H21"/>
  <c r="H33"/>
  <c r="H4"/>
  <c r="H13"/>
  <c r="H14"/>
  <c r="H45"/>
  <c r="H38"/>
  <c r="H41"/>
  <c r="H49"/>
  <c r="H47"/>
  <c r="H18"/>
  <c r="H17"/>
  <c r="H20"/>
  <c r="H35"/>
  <c r="H6"/>
  <c r="H22"/>
  <c r="H42"/>
  <c r="H54"/>
  <c r="H39"/>
  <c r="H24"/>
  <c r="P46" i="21" l="1"/>
  <c r="L46"/>
  <c r="H46"/>
  <c r="H13"/>
  <c r="L13"/>
  <c r="H14"/>
  <c r="L14"/>
  <c r="H15"/>
  <c r="L15"/>
  <c r="H16"/>
  <c r="L16"/>
  <c r="H5"/>
  <c r="L5"/>
  <c r="H6"/>
  <c r="L6"/>
  <c r="H7"/>
  <c r="L7"/>
  <c r="H8"/>
  <c r="L8"/>
  <c r="H9"/>
  <c r="L9"/>
  <c r="H10"/>
  <c r="L10"/>
  <c r="H11"/>
  <c r="L11"/>
  <c r="H12"/>
  <c r="L12"/>
  <c r="H34"/>
  <c r="L34"/>
  <c r="H35"/>
  <c r="L35"/>
  <c r="H36"/>
  <c r="L36"/>
  <c r="H37"/>
  <c r="L37"/>
  <c r="H30"/>
  <c r="L30"/>
  <c r="H31"/>
  <c r="L31"/>
  <c r="H32"/>
  <c r="L32"/>
  <c r="H33"/>
  <c r="L33"/>
  <c r="H22"/>
  <c r="L22"/>
  <c r="H23"/>
  <c r="L23"/>
  <c r="H24"/>
  <c r="L24"/>
  <c r="H25"/>
  <c r="L25"/>
  <c r="H26"/>
  <c r="L26"/>
  <c r="H27"/>
  <c r="L27"/>
  <c r="H28"/>
  <c r="L28"/>
  <c r="H29"/>
  <c r="L29"/>
  <c r="H52"/>
  <c r="L52"/>
  <c r="P52"/>
  <c r="H53"/>
  <c r="L53"/>
  <c r="P53"/>
  <c r="H54"/>
  <c r="L54"/>
  <c r="P54"/>
  <c r="H55"/>
  <c r="L55"/>
  <c r="P55"/>
  <c r="H56"/>
  <c r="L56"/>
  <c r="P56"/>
  <c r="H47"/>
  <c r="L47"/>
  <c r="H48"/>
  <c r="L48"/>
  <c r="H49"/>
  <c r="L49"/>
  <c r="H50"/>
  <c r="L50"/>
  <c r="H51"/>
  <c r="L51"/>
  <c r="H43"/>
  <c r="L43"/>
  <c r="P43"/>
  <c r="H44"/>
  <c r="L44"/>
  <c r="P44"/>
  <c r="H45"/>
  <c r="L45"/>
  <c r="P45"/>
  <c r="H70"/>
  <c r="L70"/>
  <c r="H71"/>
  <c r="L71"/>
  <c r="H72"/>
  <c r="L72"/>
  <c r="H73"/>
  <c r="L73"/>
  <c r="H62"/>
  <c r="L62"/>
  <c r="H63"/>
  <c r="L63"/>
  <c r="H64"/>
  <c r="L64"/>
  <c r="H65"/>
  <c r="L65"/>
  <c r="H66"/>
  <c r="L66"/>
  <c r="H67"/>
  <c r="L67"/>
  <c r="H68"/>
  <c r="L68"/>
  <c r="H69"/>
  <c r="L69"/>
  <c r="Q33" l="1"/>
  <c r="Q7"/>
  <c r="Q6"/>
  <c r="Q46"/>
  <c r="Q14"/>
  <c r="Q15"/>
  <c r="Q16"/>
  <c r="Q26"/>
  <c r="Q25"/>
  <c r="Q51"/>
  <c r="Q50"/>
  <c r="Q49"/>
  <c r="Q48"/>
  <c r="Q65"/>
  <c r="Q72"/>
  <c r="Q71"/>
  <c r="Q55"/>
  <c r="Q56"/>
  <c r="Q62"/>
  <c r="Q47"/>
  <c r="Q29"/>
  <c r="Q45"/>
  <c r="Q53"/>
  <c r="Q44"/>
  <c r="Q54"/>
  <c r="Q9"/>
  <c r="Q43"/>
  <c r="Q69"/>
  <c r="Q67"/>
  <c r="Q52"/>
  <c r="Q28"/>
  <c r="Q24"/>
  <c r="Q32"/>
  <c r="Q36"/>
  <c r="Q11"/>
  <c r="Q22"/>
  <c r="Q5"/>
  <c r="Q13"/>
  <c r="Q68"/>
  <c r="Q27"/>
  <c r="Q23"/>
  <c r="Q31"/>
  <c r="Q37"/>
  <c r="Q35"/>
  <c r="Q12"/>
  <c r="Q10"/>
  <c r="Q8"/>
  <c r="Q30"/>
  <c r="Q34"/>
  <c r="Q64"/>
  <c r="Q63"/>
  <c r="Q73"/>
  <c r="H5" i="20"/>
  <c r="P5"/>
  <c r="T5"/>
  <c r="H11"/>
  <c r="H16" i="17"/>
  <c r="L16"/>
  <c r="P16"/>
  <c r="H19"/>
  <c r="L19"/>
  <c r="P19"/>
  <c r="H56"/>
  <c r="L56"/>
  <c r="P56"/>
  <c r="H20"/>
  <c r="L20"/>
  <c r="P20"/>
  <c r="H17"/>
  <c r="L17"/>
  <c r="P17"/>
  <c r="H7"/>
  <c r="L7"/>
  <c r="P7"/>
  <c r="H35"/>
  <c r="L35"/>
  <c r="P35"/>
  <c r="H15"/>
  <c r="L15"/>
  <c r="P15"/>
  <c r="H52"/>
  <c r="L52"/>
  <c r="P52"/>
  <c r="H25"/>
  <c r="L25"/>
  <c r="P25"/>
  <c r="H29"/>
  <c r="L29"/>
  <c r="P29"/>
  <c r="H51"/>
  <c r="L51"/>
  <c r="P51"/>
  <c r="H46"/>
  <c r="L46"/>
  <c r="P46"/>
  <c r="H32"/>
  <c r="L32"/>
  <c r="P32"/>
  <c r="H45"/>
  <c r="L45"/>
  <c r="P45"/>
  <c r="H14"/>
  <c r="L14"/>
  <c r="P14"/>
  <c r="R20"/>
  <c r="H37"/>
  <c r="L37"/>
  <c r="P37"/>
  <c r="H10"/>
  <c r="L10"/>
  <c r="P10"/>
  <c r="H43"/>
  <c r="L43"/>
  <c r="P43"/>
  <c r="H22"/>
  <c r="L22"/>
  <c r="P22"/>
  <c r="H27"/>
  <c r="L27"/>
  <c r="P27"/>
  <c r="H24"/>
  <c r="L24"/>
  <c r="P24"/>
  <c r="H9"/>
  <c r="L9"/>
  <c r="P9"/>
  <c r="H47"/>
  <c r="L47"/>
  <c r="P47"/>
  <c r="H53"/>
  <c r="L53"/>
  <c r="P53"/>
  <c r="H50"/>
  <c r="L50"/>
  <c r="P50"/>
  <c r="H41"/>
  <c r="L41"/>
  <c r="P41"/>
  <c r="H34"/>
  <c r="L34"/>
  <c r="P34"/>
  <c r="H55"/>
  <c r="L55"/>
  <c r="P55"/>
  <c r="H38"/>
  <c r="L38"/>
  <c r="P38"/>
  <c r="H23"/>
  <c r="L23"/>
  <c r="P23"/>
  <c r="H26"/>
  <c r="L26"/>
  <c r="P26"/>
  <c r="H5"/>
  <c r="L5"/>
  <c r="P5"/>
  <c r="H36"/>
  <c r="L36"/>
  <c r="P36"/>
  <c r="H21"/>
  <c r="L21"/>
  <c r="P21"/>
  <c r="H28"/>
  <c r="L28"/>
  <c r="P28"/>
  <c r="H48"/>
  <c r="L48"/>
  <c r="P48"/>
  <c r="H40"/>
  <c r="L40"/>
  <c r="P40"/>
  <c r="H42"/>
  <c r="L42"/>
  <c r="P42"/>
  <c r="H31"/>
  <c r="L31"/>
  <c r="P31"/>
  <c r="H6"/>
  <c r="L6"/>
  <c r="P6"/>
  <c r="H18"/>
  <c r="L18"/>
  <c r="P18"/>
  <c r="H30"/>
  <c r="L30"/>
  <c r="P30"/>
  <c r="H13"/>
  <c r="L13"/>
  <c r="P13"/>
  <c r="H39"/>
  <c r="L39"/>
  <c r="P39"/>
  <c r="H49"/>
  <c r="L49"/>
  <c r="P49"/>
  <c r="H33"/>
  <c r="L33"/>
  <c r="P33"/>
  <c r="H54"/>
  <c r="L54"/>
  <c r="P54"/>
  <c r="H12"/>
  <c r="L12"/>
  <c r="P12"/>
  <c r="H8"/>
  <c r="L8"/>
  <c r="P8"/>
  <c r="H44"/>
  <c r="L44"/>
  <c r="P44"/>
  <c r="H11"/>
  <c r="L11"/>
  <c r="P11"/>
  <c r="H84"/>
  <c r="H87"/>
  <c r="H108"/>
  <c r="H63"/>
  <c r="H80"/>
  <c r="H71"/>
  <c r="H76"/>
  <c r="H101"/>
  <c r="H86"/>
  <c r="H75"/>
  <c r="H106"/>
  <c r="H94"/>
  <c r="H83"/>
  <c r="H92"/>
  <c r="H88"/>
  <c r="H61"/>
  <c r="H99"/>
  <c r="H95"/>
  <c r="H64"/>
  <c r="H65"/>
  <c r="H79"/>
  <c r="H104"/>
  <c r="H74"/>
  <c r="H100"/>
  <c r="H93"/>
  <c r="H89"/>
  <c r="H102"/>
  <c r="H72"/>
  <c r="H81"/>
  <c r="H73"/>
  <c r="H68"/>
  <c r="H77"/>
  <c r="H90"/>
  <c r="H105"/>
  <c r="H96"/>
  <c r="H85"/>
  <c r="H78"/>
  <c r="H70"/>
  <c r="H97"/>
  <c r="H98"/>
  <c r="H82"/>
  <c r="H91"/>
  <c r="H107"/>
  <c r="H67"/>
  <c r="H103"/>
  <c r="H62"/>
  <c r="H66"/>
  <c r="H69"/>
  <c r="H121"/>
  <c r="H152"/>
  <c r="H119"/>
  <c r="H133"/>
  <c r="H126"/>
  <c r="H139"/>
  <c r="H147"/>
  <c r="H148"/>
  <c r="H127"/>
  <c r="H149"/>
  <c r="H141"/>
  <c r="H143"/>
  <c r="H118"/>
  <c r="H138"/>
  <c r="H142"/>
  <c r="H132"/>
  <c r="H145"/>
  <c r="H150"/>
  <c r="H128"/>
  <c r="H135"/>
  <c r="H114"/>
  <c r="H151"/>
  <c r="H129"/>
  <c r="H130"/>
  <c r="H140"/>
  <c r="H125"/>
  <c r="H137"/>
  <c r="H131"/>
  <c r="H123"/>
  <c r="H122"/>
  <c r="H116"/>
  <c r="H136"/>
  <c r="H117"/>
  <c r="H134"/>
  <c r="H146"/>
  <c r="H144"/>
  <c r="H124"/>
  <c r="H115"/>
  <c r="H120"/>
  <c r="H113"/>
  <c r="H52" i="2"/>
  <c r="H43"/>
  <c r="H54"/>
  <c r="H55"/>
  <c r="H35"/>
  <c r="H30"/>
  <c r="P18"/>
  <c r="L18"/>
  <c r="H18"/>
  <c r="P12"/>
  <c r="L12"/>
  <c r="H12"/>
  <c r="P20"/>
  <c r="L20"/>
  <c r="H20"/>
  <c r="H14" i="1"/>
  <c r="H16"/>
  <c r="H13"/>
  <c r="H17"/>
  <c r="P5"/>
  <c r="L5"/>
  <c r="H5"/>
  <c r="P7"/>
  <c r="L7"/>
  <c r="H7"/>
  <c r="P8"/>
  <c r="L8"/>
  <c r="H8"/>
  <c r="P9"/>
  <c r="L9"/>
  <c r="H9"/>
  <c r="H21" i="14"/>
  <c r="H4"/>
  <c r="H11"/>
  <c r="H26"/>
  <c r="Q10" i="17" l="1"/>
  <c r="Q18" i="2"/>
  <c r="Q7" i="1"/>
  <c r="Q70" i="21"/>
  <c r="Q30" i="17"/>
  <c r="Q55"/>
  <c r="Q42"/>
  <c r="Q37"/>
  <c r="Q6"/>
  <c r="Q31"/>
  <c r="Q43"/>
  <c r="Q53"/>
  <c r="Q23"/>
  <c r="Q41"/>
  <c r="Q9"/>
  <c r="Q49"/>
  <c r="Q22"/>
  <c r="Q8"/>
  <c r="Q5"/>
  <c r="Q18"/>
  <c r="Q13"/>
  <c r="Q11"/>
  <c r="Q34"/>
  <c r="Q21"/>
  <c r="Q7"/>
  <c r="Q27"/>
  <c r="Q38"/>
  <c r="Q33"/>
  <c r="Q36"/>
  <c r="Q24"/>
  <c r="Q28"/>
  <c r="Q39"/>
  <c r="Q32"/>
  <c r="Q26"/>
  <c r="Q12"/>
  <c r="Q48"/>
  <c r="Q54"/>
  <c r="Q47"/>
  <c r="Q50"/>
  <c r="Q44"/>
  <c r="Q40"/>
  <c r="Q29"/>
  <c r="Q56"/>
  <c r="Q14"/>
  <c r="Q9" i="1"/>
  <c r="Q20" i="2"/>
  <c r="Q46" i="17"/>
  <c r="Q17"/>
  <c r="U5" i="20"/>
  <c r="Q5" i="1"/>
  <c r="Q25" i="17"/>
  <c r="Q19"/>
  <c r="Q15"/>
  <c r="Q45"/>
  <c r="Q35"/>
  <c r="Q8" i="1"/>
  <c r="Q12" i="2"/>
  <c r="Q51" i="17"/>
  <c r="Q20"/>
  <c r="Q52"/>
  <c r="Q16"/>
  <c r="Q66" i="21"/>
  <c r="H28" i="3"/>
  <c r="L28"/>
  <c r="P28"/>
  <c r="H10"/>
  <c r="L10"/>
  <c r="P10"/>
  <c r="H16"/>
  <c r="L16"/>
  <c r="P16"/>
  <c r="H7"/>
  <c r="L7"/>
  <c r="P7"/>
  <c r="H26"/>
  <c r="L26"/>
  <c r="P26"/>
  <c r="H8"/>
  <c r="L8"/>
  <c r="P8"/>
  <c r="H13"/>
  <c r="L13"/>
  <c r="P13"/>
  <c r="H20"/>
  <c r="L20"/>
  <c r="P20"/>
  <c r="H11"/>
  <c r="L11"/>
  <c r="P11"/>
  <c r="H25"/>
  <c r="L25"/>
  <c r="P25"/>
  <c r="H15"/>
  <c r="L15"/>
  <c r="P15"/>
  <c r="H30"/>
  <c r="L30"/>
  <c r="P30"/>
  <c r="H22"/>
  <c r="L22"/>
  <c r="P22"/>
  <c r="H27"/>
  <c r="L27"/>
  <c r="P27"/>
  <c r="H29"/>
  <c r="L29"/>
  <c r="P29"/>
  <c r="H6"/>
  <c r="L6"/>
  <c r="P6"/>
  <c r="H21"/>
  <c r="L21"/>
  <c r="P21"/>
  <c r="H23"/>
  <c r="L23"/>
  <c r="P23"/>
  <c r="H12"/>
  <c r="L12"/>
  <c r="P12"/>
  <c r="H9"/>
  <c r="L9"/>
  <c r="P9"/>
  <c r="H24"/>
  <c r="L24"/>
  <c r="P24"/>
  <c r="H14"/>
  <c r="L14"/>
  <c r="P14"/>
  <c r="H17"/>
  <c r="L17"/>
  <c r="P17"/>
  <c r="H18"/>
  <c r="L18"/>
  <c r="P18"/>
  <c r="H5"/>
  <c r="L5"/>
  <c r="P5"/>
  <c r="H19"/>
  <c r="L19"/>
  <c r="P19"/>
  <c r="H47"/>
  <c r="H37"/>
  <c r="H39"/>
  <c r="H45"/>
  <c r="H56"/>
  <c r="H46"/>
  <c r="H48"/>
  <c r="H54"/>
  <c r="H55"/>
  <c r="H57"/>
  <c r="H53"/>
  <c r="H51"/>
  <c r="H38"/>
  <c r="H40"/>
  <c r="H41"/>
  <c r="H44"/>
  <c r="H36"/>
  <c r="H49"/>
  <c r="H42"/>
  <c r="H43"/>
  <c r="H52"/>
  <c r="H35"/>
  <c r="H50"/>
  <c r="H73"/>
  <c r="H67"/>
  <c r="H64"/>
  <c r="H66"/>
  <c r="H81"/>
  <c r="H69"/>
  <c r="H68"/>
  <c r="H79"/>
  <c r="H80"/>
  <c r="H71"/>
  <c r="H65"/>
  <c r="H63"/>
  <c r="H75"/>
  <c r="H78"/>
  <c r="H76"/>
  <c r="H70"/>
  <c r="H62"/>
  <c r="H77"/>
  <c r="H74"/>
  <c r="H61"/>
  <c r="H72"/>
  <c r="H11" i="2"/>
  <c r="L11"/>
  <c r="P11"/>
  <c r="H17"/>
  <c r="L17"/>
  <c r="P17"/>
  <c r="H13"/>
  <c r="L13"/>
  <c r="P13"/>
  <c r="H7"/>
  <c r="L7"/>
  <c r="P7"/>
  <c r="H8"/>
  <c r="L8"/>
  <c r="P8"/>
  <c r="H6"/>
  <c r="L6"/>
  <c r="P6"/>
  <c r="H15"/>
  <c r="L15"/>
  <c r="P15"/>
  <c r="H9"/>
  <c r="L9"/>
  <c r="P9"/>
  <c r="H10"/>
  <c r="L10"/>
  <c r="P10"/>
  <c r="H19"/>
  <c r="L19"/>
  <c r="P19"/>
  <c r="H5"/>
  <c r="L5"/>
  <c r="P5"/>
  <c r="H14"/>
  <c r="L14"/>
  <c r="P14"/>
  <c r="H16"/>
  <c r="L16"/>
  <c r="P16"/>
  <c r="H33"/>
  <c r="H28"/>
  <c r="H31"/>
  <c r="H25"/>
  <c r="H29"/>
  <c r="H27"/>
  <c r="H38"/>
  <c r="H24"/>
  <c r="H26"/>
  <c r="H37"/>
  <c r="H34"/>
  <c r="H32"/>
  <c r="H36"/>
  <c r="H45"/>
  <c r="H49"/>
  <c r="H51"/>
  <c r="H47"/>
  <c r="H42"/>
  <c r="H46"/>
  <c r="H56"/>
  <c r="H48"/>
  <c r="H44"/>
  <c r="H53"/>
  <c r="H50"/>
  <c r="H6" i="1"/>
  <c r="L6"/>
  <c r="P6"/>
  <c r="H15"/>
  <c r="Q6" l="1"/>
  <c r="Q9" i="2"/>
  <c r="Q7"/>
  <c r="Q6"/>
  <c r="Q5"/>
  <c r="Q13"/>
  <c r="Q8"/>
  <c r="Q19"/>
  <c r="Q17"/>
  <c r="Q16"/>
  <c r="Q15"/>
  <c r="Q14"/>
  <c r="Q10"/>
  <c r="Q11"/>
  <c r="Q17" i="3"/>
  <c r="Q12"/>
  <c r="Q29"/>
  <c r="Q15"/>
  <c r="Q13"/>
  <c r="Q16"/>
  <c r="Q14"/>
  <c r="Q23"/>
  <c r="Q27"/>
  <c r="Q8"/>
  <c r="Q18"/>
  <c r="Q9"/>
  <c r="Q6"/>
  <c r="Q30"/>
  <c r="Q20"/>
  <c r="Q7"/>
  <c r="Q19"/>
  <c r="Q25"/>
  <c r="Q10"/>
  <c r="Q5"/>
  <c r="Q24"/>
  <c r="Q21"/>
  <c r="Q22"/>
  <c r="Q11"/>
  <c r="Q26"/>
  <c r="Q28"/>
</calcChain>
</file>

<file path=xl/sharedStrings.xml><?xml version="1.0" encoding="utf-8"?>
<sst xmlns="http://schemas.openxmlformats.org/spreadsheetml/2006/main" count="1565" uniqueCount="229">
  <si>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</si>
  <si>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</si>
  <si>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</si>
  <si>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</si>
  <si>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</si>
  <si>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</si>
  <si>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</si>
  <si>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</si>
  <si>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TOTALE</t>
  </si>
  <si>
    <t>Tot. VO</t>
  </si>
  <si>
    <t>Tot. TR</t>
  </si>
  <si>
    <t xml:space="preserve">Pen. E   </t>
  </si>
  <si>
    <t>Tot. CL</t>
  </si>
  <si>
    <t>VOLTEGGIO</t>
  </si>
  <si>
    <t>TRAVE</t>
  </si>
  <si>
    <t>CORPO LIBERO</t>
  </si>
  <si>
    <t>ASSOLUTO</t>
  </si>
  <si>
    <t>PER I PROGRAMMI MEDIUM E LARGE (TOTALE DATO DALLA SOMMA DEI 3 ATTREZZI)</t>
  </si>
  <si>
    <t>CATEGORIA PULCINE - PROGRAMMA LARGE</t>
  </si>
  <si>
    <t>ASD POLVERE DI MAGNESIO</t>
  </si>
  <si>
    <t>SANTICCHIA VIOLA</t>
  </si>
  <si>
    <t>GIOVANI AURORA</t>
  </si>
  <si>
    <t>PARALLELE SPECIALITA'</t>
  </si>
  <si>
    <t>CATEGORIA LUPETTE - PROGRAMMA LARGE</t>
  </si>
  <si>
    <t>CATEGORIA TIGROTTE F - PROGRAMMA LARGE</t>
  </si>
  <si>
    <t>MYTHOS</t>
  </si>
  <si>
    <t>PENALITA' NEUTRA</t>
  </si>
  <si>
    <t>PENALITA'</t>
  </si>
  <si>
    <t>PUNTEGGIO PARTENZA</t>
  </si>
  <si>
    <t>2^ FASCIA</t>
  </si>
  <si>
    <t>GINNASTICA INSIEME - PROGRAMMA LARGE</t>
  </si>
  <si>
    <t>GINNASTICA INSIEME - PROGRAMMA SMALL</t>
  </si>
  <si>
    <t>BRANCHETTI AURORA</t>
  </si>
  <si>
    <t>MONTECCHIANI STELLA</t>
  </si>
  <si>
    <t>ORSINI ARIEL</t>
  </si>
  <si>
    <t>PANETTI RITANNA</t>
  </si>
  <si>
    <t>ROSAS MIA</t>
  </si>
  <si>
    <t>SANTINI MATILDE</t>
  </si>
  <si>
    <t>ALOCCI MIA</t>
  </si>
  <si>
    <t>ALOCCI MIRIAM</t>
  </si>
  <si>
    <t>PALOMBO VIRGINIA</t>
  </si>
  <si>
    <t>SUSSARELLO GIOIA ANGELA</t>
  </si>
  <si>
    <t>TIMOFTE MIRIAM ELENA</t>
  </si>
  <si>
    <t>MORI EVALUNA</t>
  </si>
  <si>
    <t>POL. BARBANELLA UNO</t>
  </si>
  <si>
    <t>DI MARCO MARTINA</t>
  </si>
  <si>
    <t>CAROSI CLOE</t>
  </si>
  <si>
    <t>ROSA CLOE</t>
  </si>
  <si>
    <t>BARTOLI VITTORIA</t>
  </si>
  <si>
    <t>BALDI VIRGINIA CLARA</t>
  </si>
  <si>
    <t>VACCARI ANNA</t>
  </si>
  <si>
    <t>CALVETTI VITTORIA</t>
  </si>
  <si>
    <t>FAVINI MARTA</t>
  </si>
  <si>
    <t>GALIBERTI SARA</t>
  </si>
  <si>
    <t>NOVI MIA</t>
  </si>
  <si>
    <t>VECCE MARGHERITA</t>
  </si>
  <si>
    <t>SQUADRA LILLA            MYTHOS</t>
  </si>
  <si>
    <t>BERTINI AGATA</t>
  </si>
  <si>
    <t>NOGARIN CAMILLA</t>
  </si>
  <si>
    <t>SQUADRA AZZURRA           MYTHOS</t>
  </si>
  <si>
    <t>GENNAI ANNA</t>
  </si>
  <si>
    <t>ASD MUDRA DANCE</t>
  </si>
  <si>
    <t>SPINOSO SOPHIA</t>
  </si>
  <si>
    <t>LENZONI LUDOVICA</t>
  </si>
  <si>
    <t>TANZARELLA GIULIA</t>
  </si>
  <si>
    <t>PIGNATARO BIANCA</t>
  </si>
  <si>
    <t>DEBORAH FITNESS CLUB</t>
  </si>
  <si>
    <t>LACCHINI ELETTRA</t>
  </si>
  <si>
    <t>LAROCCA GIORGIA</t>
  </si>
  <si>
    <t>BERTI BRENDA</t>
  </si>
  <si>
    <t>CIOTAU MIRABELA</t>
  </si>
  <si>
    <t>BARONI ANNA</t>
  </si>
  <si>
    <t>COVITTO AURORA</t>
  </si>
  <si>
    <t>IZZO SVEVA</t>
  </si>
  <si>
    <t>ASCD SILVANO FEDI</t>
  </si>
  <si>
    <t>ANDREOTTI FLORA</t>
  </si>
  <si>
    <t>ASD ASCIANO 2011</t>
  </si>
  <si>
    <t>LOMBARDI AURORA</t>
  </si>
  <si>
    <t>SORIANELLO DIANA</t>
  </si>
  <si>
    <t>BRONDI BORETTI TERESA</t>
  </si>
  <si>
    <t>BOMBONATO BIANCA</t>
  </si>
  <si>
    <t>PEREPELICINII ALINA</t>
  </si>
  <si>
    <t>FERRARI CATERINA</t>
  </si>
  <si>
    <t>HAPPY TIME ASD</t>
  </si>
  <si>
    <t>BRILLI LIVIA</t>
  </si>
  <si>
    <t>MIATTO ISABEL MARIA</t>
  </si>
  <si>
    <t>ASCENZI MATILDE</t>
  </si>
  <si>
    <t>PLESCACIUC SOFIA IOANA</t>
  </si>
  <si>
    <t>SANDU ALEXIA ROZALIA</t>
  </si>
  <si>
    <t>SQUADRA CORALLO                    HAPPY TIME ASD</t>
  </si>
  <si>
    <t>SONNINI CATERINA</t>
  </si>
  <si>
    <t>MAXIM MIRUNA GABRIELA</t>
  </si>
  <si>
    <t>BIGIARINI RACHELE</t>
  </si>
  <si>
    <t>CASTRI BEATRICE</t>
  </si>
  <si>
    <t>BALLERINI ELENA</t>
  </si>
  <si>
    <t>SQUADRA AMBRA  HAPPY TIME ASD</t>
  </si>
  <si>
    <t>ASD SPORTING CLUB ASCIANO</t>
  </si>
  <si>
    <t>ASD WHITE GYM AMIATA</t>
  </si>
  <si>
    <t>1^ FASCIA</t>
  </si>
  <si>
    <t>LUPO CATERINA</t>
  </si>
  <si>
    <t>FORLI REBECCA</t>
  </si>
  <si>
    <t>BURATTI ILARIA</t>
  </si>
  <si>
    <t>CISLAGHI GRETA</t>
  </si>
  <si>
    <t>BENASSI GRETA</t>
  </si>
  <si>
    <t>HOROBET EMMA</t>
  </si>
  <si>
    <t>SPORTING CLUB ALBINIA</t>
  </si>
  <si>
    <t>GUARINO BEATRICE</t>
  </si>
  <si>
    <t>ASD OASIS CLUB</t>
  </si>
  <si>
    <t>RENDA PERELLI VITTORIA</t>
  </si>
  <si>
    <t>AUGUSTI ARIANNA</t>
  </si>
  <si>
    <t>CANTONE MIA</t>
  </si>
  <si>
    <t>CECCHI BIANCA</t>
  </si>
  <si>
    <t>CERRAI OLIMPIA</t>
  </si>
  <si>
    <t>TOUAMI NAYME</t>
  </si>
  <si>
    <t>VOICU INES ADRIANA</t>
  </si>
  <si>
    <t>ULIVIERI CAROLINA</t>
  </si>
  <si>
    <t>TINTI DAFNE</t>
  </si>
  <si>
    <t>SPADOTTO OLIVIA</t>
  </si>
  <si>
    <t>SIMONELLI ADELE</t>
  </si>
  <si>
    <t>SALVADORI VALERIA</t>
  </si>
  <si>
    <t>ROSSI CLARA</t>
  </si>
  <si>
    <t>ROCCHI MATILDE</t>
  </si>
  <si>
    <t>RENDA PERELLI GINEVRA</t>
  </si>
  <si>
    <t>PIRJOL DARIA ANDREEA</t>
  </si>
  <si>
    <t>PEDES SOPHIE</t>
  </si>
  <si>
    <t>ONUTAN LARISA ALEXANDRA</t>
  </si>
  <si>
    <t>MULE' MARTA</t>
  </si>
  <si>
    <t>MENGOLI GIULIA</t>
  </si>
  <si>
    <t>MASCAGNI NINA</t>
  </si>
  <si>
    <t>MAESTRIPIERI MIA</t>
  </si>
  <si>
    <t>LARDICCI ASIA</t>
  </si>
  <si>
    <t>KRANIQUI AMELIJA</t>
  </si>
  <si>
    <t>HETTI ARACHCHIGE DYANA TISSERA</t>
  </si>
  <si>
    <t>GRECO VITTORIA MARIA GIOVANNA</t>
  </si>
  <si>
    <t>GHENDA VITTORIA</t>
  </si>
  <si>
    <t xml:space="preserve">FRANCHI CAMILLA </t>
  </si>
  <si>
    <t>DUMITRU AMALIA IOANA</t>
  </si>
  <si>
    <t>DRAGO AURORA</t>
  </si>
  <si>
    <t>DORNEANU NAOMI ANA</t>
  </si>
  <si>
    <t>DEL SETTE VIOLA</t>
  </si>
  <si>
    <t>D'ANTONIO AURORA</t>
  </si>
  <si>
    <t>CIARAVOLO GIORGIA</t>
  </si>
  <si>
    <t>CARNEVALI ANITA</t>
  </si>
  <si>
    <t>CAPUANO ALICE</t>
  </si>
  <si>
    <t>CAMBUR EMILIA</t>
  </si>
  <si>
    <t>BONSI ADELE</t>
  </si>
  <si>
    <t>BECHERINI BIANCA</t>
  </si>
  <si>
    <t>BATTOLINI GILDA</t>
  </si>
  <si>
    <t>BATTISTI ALICE</t>
  </si>
  <si>
    <t>BAMBACARO VALENTINA</t>
  </si>
  <si>
    <t>BAGLIONI CECILIA</t>
  </si>
  <si>
    <t>ANGIOLI RACHELE</t>
  </si>
  <si>
    <t>ANDREI VITTORIA</t>
  </si>
  <si>
    <t>CATEGORIA ALLIEVE F - PROGRAMMA LARGE</t>
  </si>
  <si>
    <t>DIAMANTI ANDREA</t>
  </si>
  <si>
    <t>Tot.  PA</t>
  </si>
  <si>
    <t>SBARRA</t>
  </si>
  <si>
    <t>CATEGORIA TIGROTTI - PROGRAMMA LARGE</t>
  </si>
  <si>
    <t>SQUADRA GIALLA                      HAPPY TIME ASD</t>
  </si>
  <si>
    <t>MEI VIOLA</t>
  </si>
  <si>
    <t>GIUNTOLI SOFIA</t>
  </si>
  <si>
    <t>FUSCO MATILDE</t>
  </si>
  <si>
    <t>BELLANDI LUNA</t>
  </si>
  <si>
    <t>ASD KARATEKWAI</t>
  </si>
  <si>
    <t>BARATTUCCI BIANCA</t>
  </si>
  <si>
    <t>POZZI SOFIA</t>
  </si>
  <si>
    <t>PAPINI GIORGIA</t>
  </si>
  <si>
    <t>DI FRANCO EMMA</t>
  </si>
  <si>
    <t>COLLE LIANA</t>
  </si>
  <si>
    <t>VOLTEGGIO/TRAMPOLINO</t>
  </si>
  <si>
    <t>SQUADRA</t>
  </si>
  <si>
    <t>(TOTALE DATO DALLA SOMMA DEI 3 PUNTEGGI MIGLIORI AD OGNI ATTREZZO)</t>
  </si>
  <si>
    <t>CATEGORIA ALLIEVE - PROGRAMMA SMALL</t>
  </si>
  <si>
    <t>RATTI PISTOI CHIARA</t>
  </si>
  <si>
    <t>PASCUCCI NICOLE</t>
  </si>
  <si>
    <t>SQUADRA 1                                          ASD WHITE GYM AMIATA</t>
  </si>
  <si>
    <t>INNOCENTI GAIA</t>
  </si>
  <si>
    <t>PURICE ALESSIA MARIA</t>
  </si>
  <si>
    <t>LENZI ADELE</t>
  </si>
  <si>
    <t>CULLHAJ ERA</t>
  </si>
  <si>
    <t>BRITTOLI ANNA</t>
  </si>
  <si>
    <t>BARDOTTI FRANCESCA</t>
  </si>
  <si>
    <t>PUCCINI BIANCA</t>
  </si>
  <si>
    <t>LUCIANO BEATRICE</t>
  </si>
  <si>
    <t>HORRACH AGOSTINA</t>
  </si>
  <si>
    <t>DEL SORDO ARTEMIS</t>
  </si>
  <si>
    <t>SQUADRA AZZURRA                        ASD ASCIANO 2011</t>
  </si>
  <si>
    <t>BULLERI SOPHIE</t>
  </si>
  <si>
    <t>CATEGORIA TIGROTTE - PROGRAMMA SMALL</t>
  </si>
  <si>
    <t>VISCONTI IRENE</t>
  </si>
  <si>
    <t>CASELLI EMMA</t>
  </si>
  <si>
    <t>SQUADRA 1                                         ASD WHITE GYM AMIATA</t>
  </si>
  <si>
    <t>BURALI CHLOE</t>
  </si>
  <si>
    <t>PUNCHI BANDARAGE  MIHELIGUNARATHNE</t>
  </si>
  <si>
    <t>NECHITA FLAVIA</t>
  </si>
  <si>
    <t>MAXIM ARIANA ELENA</t>
  </si>
  <si>
    <t>GALLI EMMA MARIA</t>
  </si>
  <si>
    <t>SQUADRA ROSSA                         HAPPY TIME ASD</t>
  </si>
  <si>
    <t>BIGIARINI BENEDETTA</t>
  </si>
  <si>
    <t>TOMASI GAIA</t>
  </si>
  <si>
    <t>TATA GAIA</t>
  </si>
  <si>
    <t>ORSINI SREBOT ANNA</t>
  </si>
  <si>
    <t>SQUADRA BLU                                     ASD ASCIANO 2011</t>
  </si>
  <si>
    <t>MANCINI CELESTE</t>
  </si>
  <si>
    <t>VILLANO SOFIA</t>
  </si>
  <si>
    <t>TESTAI REBECCA</t>
  </si>
  <si>
    <t>RUSSO MARTINA</t>
  </si>
  <si>
    <t>SQUADRA BIANCA                           ASD ASCIANO 2011</t>
  </si>
  <si>
    <t>BALLERI ALICE</t>
  </si>
  <si>
    <t>CATEGORIA LUPETTE - PROGRAMMA SMALL</t>
  </si>
  <si>
    <t>TALIANI NOEMI</t>
  </si>
  <si>
    <t>RATANO ASIA</t>
  </si>
  <si>
    <t>MUSARELLA CAMILLA</t>
  </si>
  <si>
    <t>SQUADRA UCCELLINI                    ASD WHITE GYM AMIATA</t>
  </si>
  <si>
    <t>LUKU MARTINA</t>
  </si>
  <si>
    <t>SILENI LUDOVICA</t>
  </si>
  <si>
    <t>MAGINI AURORA</t>
  </si>
  <si>
    <t>COPPI BEATRICE</t>
  </si>
  <si>
    <t>SQUADRA FARFALLE                        ASD WHITE GYM AMIATA</t>
  </si>
  <si>
    <t>CHERUBINI OLIMPIA</t>
  </si>
  <si>
    <t>SANDU ELIZAMARIA</t>
  </si>
  <si>
    <t>NASTASE SOFIA ELENA</t>
  </si>
  <si>
    <t>MARIONI SARA</t>
  </si>
  <si>
    <t>SQUADRA VERDE                        HAPPY TIME ASD</t>
  </si>
  <si>
    <t>FOSCHINI CELESTE</t>
  </si>
  <si>
    <t>CATEGORIA PULCINE - PROGRAMMA SMALL</t>
  </si>
  <si>
    <t>BHEAN BEATRICE</t>
  </si>
  <si>
    <t>PARALLELE PARI</t>
  </si>
  <si>
    <t>TOTALE SQUADRA</t>
  </si>
</sst>
</file>

<file path=xl/styles.xml><?xml version="1.0" encoding="utf-8"?>
<styleSheet xmlns="http://schemas.openxmlformats.org/spreadsheetml/2006/main">
  <numFmts count="3">
    <numFmt numFmtId="164" formatCode="0.000;[Red]0.000"/>
    <numFmt numFmtId="165" formatCode="0.00;[Red]0.00"/>
    <numFmt numFmtId="166" formatCode="0.000"/>
  </numFmts>
  <fonts count="2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9"/>
      <name val="Calibri"/>
      <family val="2"/>
    </font>
    <font>
      <b/>
      <sz val="12"/>
      <name val="Calibri"/>
      <family val="2"/>
    </font>
    <font>
      <b/>
      <sz val="12"/>
      <color indexed="12"/>
      <name val="Calibri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  <font>
      <b/>
      <sz val="11"/>
      <color rgb="FF0000FF"/>
      <name val="Calibri"/>
      <family val="2"/>
    </font>
    <font>
      <sz val="11"/>
      <name val="Calibri"/>
      <family val="2"/>
      <scheme val="minor"/>
    </font>
    <font>
      <strike/>
      <sz val="11"/>
      <name val="Calibri"/>
      <family val="2"/>
      <scheme val="minor"/>
    </font>
    <font>
      <strike/>
      <sz val="11"/>
      <color rgb="FFFF0000"/>
      <name val="Calibri"/>
      <family val="2"/>
    </font>
    <font>
      <b/>
      <strike/>
      <sz val="11"/>
      <color rgb="FF0000FF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/>
    <xf numFmtId="0" fontId="4" fillId="2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0" borderId="4" xfId="0" applyFont="1" applyBorder="1" applyAlignment="1" applyProtection="1">
      <alignment horizontal="left"/>
      <protection locked="0"/>
    </xf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6" fontId="4" fillId="0" borderId="1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4" fillId="7" borderId="3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top" wrapText="1"/>
    </xf>
    <xf numFmtId="0" fontId="0" fillId="0" borderId="0" xfId="0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4" fillId="9" borderId="3" xfId="0" applyFont="1" applyFill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7" xfId="0" applyBorder="1" applyAlignment="1">
      <alignment horizontal="center"/>
    </xf>
    <xf numFmtId="0" fontId="10" fillId="0" borderId="0" xfId="0" applyFont="1"/>
    <xf numFmtId="0" fontId="0" fillId="0" borderId="6" xfId="0" applyBorder="1"/>
    <xf numFmtId="0" fontId="0" fillId="10" borderId="0" xfId="0" applyFill="1"/>
    <xf numFmtId="0" fontId="5" fillId="0" borderId="4" xfId="0" applyFont="1" applyBorder="1" applyAlignment="1" applyProtection="1">
      <alignment horizontal="center"/>
      <protection locked="0"/>
    </xf>
    <xf numFmtId="0" fontId="4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4" fillId="0" borderId="0" xfId="0" applyFont="1" applyAlignment="1">
      <alignment horizontal="center" vertical="center" wrapText="1"/>
    </xf>
    <xf numFmtId="166" fontId="4" fillId="0" borderId="0" xfId="0" applyNumberFormat="1" applyFont="1" applyAlignment="1">
      <alignment horizontal="center" vertical="center"/>
    </xf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65" fontId="3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/>
    </xf>
    <xf numFmtId="164" fontId="2" fillId="0" borderId="3" xfId="0" applyNumberFormat="1" applyFont="1" applyBorder="1" applyAlignment="1">
      <alignment horizontal="center" vertical="center"/>
    </xf>
    <xf numFmtId="165" fontId="3" fillId="0" borderId="32" xfId="0" applyNumberFormat="1" applyFont="1" applyBorder="1" applyAlignment="1">
      <alignment horizontal="center" vertical="center"/>
    </xf>
    <xf numFmtId="165" fontId="3" fillId="0" borderId="33" xfId="0" applyNumberFormat="1" applyFont="1" applyBorder="1" applyAlignment="1">
      <alignment horizontal="center" vertical="center"/>
    </xf>
    <xf numFmtId="164" fontId="3" fillId="0" borderId="25" xfId="0" applyNumberFormat="1" applyFont="1" applyBorder="1" applyAlignment="1">
      <alignment horizontal="center" vertical="center"/>
    </xf>
    <xf numFmtId="164" fontId="3" fillId="0" borderId="18" xfId="0" applyNumberFormat="1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top"/>
    </xf>
    <xf numFmtId="0" fontId="8" fillId="0" borderId="1" xfId="0" applyFont="1" applyBorder="1"/>
    <xf numFmtId="164" fontId="14" fillId="10" borderId="5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vertical="center"/>
    </xf>
    <xf numFmtId="0" fontId="4" fillId="11" borderId="3" xfId="0" applyFont="1" applyFill="1" applyBorder="1" applyAlignment="1">
      <alignment horizontal="center" vertical="center" wrapText="1"/>
    </xf>
    <xf numFmtId="166" fontId="4" fillId="0" borderId="36" xfId="0" applyNumberFormat="1" applyFont="1" applyBorder="1" applyAlignment="1">
      <alignment horizontal="center" vertical="center"/>
    </xf>
    <xf numFmtId="164" fontId="2" fillId="0" borderId="18" xfId="0" applyNumberFormat="1" applyFont="1" applyBorder="1" applyAlignment="1">
      <alignment horizontal="center" vertical="center"/>
    </xf>
    <xf numFmtId="165" fontId="3" fillId="0" borderId="18" xfId="0" applyNumberFormat="1" applyFont="1" applyBorder="1" applyAlignment="1">
      <alignment horizontal="center" vertical="center"/>
    </xf>
    <xf numFmtId="166" fontId="4" fillId="0" borderId="35" xfId="0" applyNumberFormat="1" applyFont="1" applyBorder="1" applyAlignment="1">
      <alignment horizontal="center" vertical="center"/>
    </xf>
    <xf numFmtId="166" fontId="4" fillId="0" borderId="34" xfId="0" applyNumberFormat="1" applyFont="1" applyBorder="1" applyAlignment="1">
      <alignment horizontal="center" vertical="center"/>
    </xf>
    <xf numFmtId="164" fontId="2" fillId="0" borderId="25" xfId="0" applyNumberFormat="1" applyFont="1" applyBorder="1" applyAlignment="1">
      <alignment horizontal="center" vertical="center"/>
    </xf>
    <xf numFmtId="165" fontId="3" fillId="0" borderId="25" xfId="0" applyNumberFormat="1" applyFont="1" applyBorder="1" applyAlignment="1">
      <alignment horizontal="center" vertical="center"/>
    </xf>
    <xf numFmtId="14" fontId="0" fillId="0" borderId="9" xfId="0" applyNumberFormat="1" applyBorder="1" applyAlignment="1">
      <alignment horizontal="center"/>
    </xf>
    <xf numFmtId="0" fontId="0" fillId="0" borderId="9" xfId="0" applyBorder="1"/>
    <xf numFmtId="0" fontId="1" fillId="12" borderId="0" xfId="0" applyFont="1" applyFill="1" applyAlignment="1">
      <alignment horizontal="center" vertical="center" wrapText="1"/>
    </xf>
    <xf numFmtId="0" fontId="1" fillId="12" borderId="0" xfId="0" applyFont="1" applyFill="1" applyAlignment="1">
      <alignment horizontal="right"/>
    </xf>
    <xf numFmtId="165" fontId="3" fillId="0" borderId="5" xfId="0" applyNumberFormat="1" applyFont="1" applyBorder="1" applyAlignment="1">
      <alignment horizontal="center" vertical="center"/>
    </xf>
    <xf numFmtId="164" fontId="3" fillId="0" borderId="25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164" fontId="3" fillId="0" borderId="18" xfId="0" applyNumberFormat="1" applyFont="1" applyBorder="1" applyAlignment="1">
      <alignment horizontal="center" vertic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5" fontId="3" fillId="10" borderId="1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left" vertical="top"/>
    </xf>
    <xf numFmtId="14" fontId="9" fillId="10" borderId="1" xfId="0" applyNumberFormat="1" applyFont="1" applyFill="1" applyBorder="1" applyAlignment="1">
      <alignment horizontal="center" vertical="top"/>
    </xf>
    <xf numFmtId="0" fontId="0" fillId="10" borderId="1" xfId="0" applyFill="1" applyBorder="1" applyAlignment="1">
      <alignment vertical="top" wrapText="1"/>
    </xf>
    <xf numFmtId="14" fontId="0" fillId="10" borderId="1" xfId="0" applyNumberFormat="1" applyFill="1" applyBorder="1" applyAlignment="1">
      <alignment horizontal="center" vertical="top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166" fontId="4" fillId="10" borderId="1" xfId="0" applyNumberFormat="1" applyFont="1" applyFill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/>
    </xf>
    <xf numFmtId="0" fontId="17" fillId="0" borderId="0" xfId="0" applyFont="1"/>
    <xf numFmtId="0" fontId="0" fillId="10" borderId="14" xfId="0" applyFill="1" applyBorder="1"/>
    <xf numFmtId="14" fontId="0" fillId="10" borderId="14" xfId="0" applyNumberFormat="1" applyFill="1" applyBorder="1"/>
    <xf numFmtId="0" fontId="0" fillId="10" borderId="13" xfId="0" applyFill="1" applyBorder="1"/>
    <xf numFmtId="14" fontId="0" fillId="10" borderId="13" xfId="0" applyNumberFormat="1" applyFill="1" applyBorder="1"/>
    <xf numFmtId="164" fontId="3" fillId="10" borderId="1" xfId="0" applyNumberFormat="1" applyFont="1" applyFill="1" applyBorder="1" applyAlignment="1">
      <alignment horizontal="center" vertical="center"/>
    </xf>
    <xf numFmtId="0" fontId="0" fillId="10" borderId="11" xfId="0" applyFill="1" applyBorder="1"/>
    <xf numFmtId="14" fontId="0" fillId="10" borderId="11" xfId="0" applyNumberFormat="1" applyFill="1" applyBorder="1"/>
    <xf numFmtId="0" fontId="0" fillId="10" borderId="42" xfId="0" applyFill="1" applyBorder="1"/>
    <xf numFmtId="0" fontId="0" fillId="10" borderId="2" xfId="0" applyFill="1" applyBorder="1"/>
    <xf numFmtId="0" fontId="0" fillId="10" borderId="43" xfId="0" applyFill="1" applyBorder="1"/>
    <xf numFmtId="14" fontId="0" fillId="10" borderId="9" xfId="0" applyNumberFormat="1" applyFill="1" applyBorder="1"/>
    <xf numFmtId="14" fontId="0" fillId="10" borderId="1" xfId="0" applyNumberFormat="1" applyFill="1" applyBorder="1"/>
    <xf numFmtId="0" fontId="0" fillId="10" borderId="1" xfId="0" applyFill="1" applyBorder="1" applyAlignment="1">
      <alignment horizontal="left" vertical="top"/>
    </xf>
    <xf numFmtId="165" fontId="3" fillId="11" borderId="1" xfId="0" applyNumberFormat="1" applyFont="1" applyFill="1" applyBorder="1" applyAlignment="1">
      <alignment horizontal="center" vertical="center"/>
    </xf>
    <xf numFmtId="164" fontId="3" fillId="11" borderId="1" xfId="0" applyNumberFormat="1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horizontal="center" vertical="center"/>
    </xf>
    <xf numFmtId="165" fontId="3" fillId="10" borderId="5" xfId="0" applyNumberFormat="1" applyFont="1" applyFill="1" applyBorder="1" applyAlignment="1">
      <alignment horizontal="center" vertical="center"/>
    </xf>
    <xf numFmtId="0" fontId="0" fillId="10" borderId="6" xfId="0" applyFill="1" applyBorder="1"/>
    <xf numFmtId="0" fontId="0" fillId="10" borderId="2" xfId="0" applyFill="1" applyBorder="1" applyAlignment="1">
      <alignment horizontal="center"/>
    </xf>
    <xf numFmtId="14" fontId="0" fillId="10" borderId="14" xfId="0" applyNumberFormat="1" applyFill="1" applyBorder="1" applyAlignment="1">
      <alignment horizontal="center"/>
    </xf>
    <xf numFmtId="0" fontId="0" fillId="10" borderId="27" xfId="0" applyFill="1" applyBorder="1"/>
    <xf numFmtId="14" fontId="0" fillId="10" borderId="27" xfId="0" applyNumberFormat="1" applyFill="1" applyBorder="1" applyAlignment="1">
      <alignment horizontal="center"/>
    </xf>
    <xf numFmtId="14" fontId="0" fillId="10" borderId="13" xfId="0" applyNumberFormat="1" applyFill="1" applyBorder="1" applyAlignment="1">
      <alignment horizontal="center"/>
    </xf>
    <xf numFmtId="0" fontId="3" fillId="10" borderId="9" xfId="0" applyFont="1" applyFill="1" applyBorder="1" applyAlignment="1">
      <alignment horizontal="left" vertical="center"/>
    </xf>
    <xf numFmtId="14" fontId="3" fillId="10" borderId="9" xfId="0" applyNumberFormat="1" applyFont="1" applyFill="1" applyBorder="1" applyAlignment="1">
      <alignment horizontal="center" vertical="center"/>
    </xf>
    <xf numFmtId="164" fontId="2" fillId="10" borderId="25" xfId="0" applyNumberFormat="1" applyFont="1" applyFill="1" applyBorder="1" applyAlignment="1">
      <alignment horizontal="center" vertical="center"/>
    </xf>
    <xf numFmtId="165" fontId="3" fillId="10" borderId="25" xfId="0" applyNumberFormat="1" applyFont="1" applyFill="1" applyBorder="1" applyAlignment="1">
      <alignment horizontal="center" vertical="center"/>
    </xf>
    <xf numFmtId="166" fontId="4" fillId="10" borderId="34" xfId="0" applyNumberFormat="1" applyFont="1" applyFill="1" applyBorder="1" applyAlignment="1">
      <alignment horizontal="center" vertical="center"/>
    </xf>
    <xf numFmtId="166" fontId="4" fillId="10" borderId="35" xfId="0" applyNumberFormat="1" applyFont="1" applyFill="1" applyBorder="1" applyAlignment="1">
      <alignment horizontal="center" vertical="center"/>
    </xf>
    <xf numFmtId="0" fontId="0" fillId="10" borderId="10" xfId="0" applyFill="1" applyBorder="1"/>
    <xf numFmtId="14" fontId="0" fillId="10" borderId="9" xfId="0" applyNumberFormat="1" applyFill="1" applyBorder="1" applyAlignment="1">
      <alignment horizontal="center"/>
    </xf>
    <xf numFmtId="164" fontId="2" fillId="10" borderId="18" xfId="0" applyNumberFormat="1" applyFont="1" applyFill="1" applyBorder="1" applyAlignment="1">
      <alignment horizontal="center" vertical="center"/>
    </xf>
    <xf numFmtId="165" fontId="3" fillId="10" borderId="18" xfId="0" applyNumberFormat="1" applyFont="1" applyFill="1" applyBorder="1" applyAlignment="1">
      <alignment horizontal="center" vertical="center"/>
    </xf>
    <xf numFmtId="166" fontId="4" fillId="10" borderId="36" xfId="0" applyNumberFormat="1" applyFont="1" applyFill="1" applyBorder="1" applyAlignment="1">
      <alignment horizontal="center" vertical="center"/>
    </xf>
    <xf numFmtId="14" fontId="0" fillId="10" borderId="11" xfId="0" applyNumberFormat="1" applyFill="1" applyBorder="1" applyAlignment="1">
      <alignment horizontal="center"/>
    </xf>
    <xf numFmtId="0" fontId="8" fillId="10" borderId="9" xfId="0" applyFont="1" applyFill="1" applyBorder="1"/>
    <xf numFmtId="165" fontId="3" fillId="10" borderId="53" xfId="0" applyNumberFormat="1" applyFont="1" applyFill="1" applyBorder="1" applyAlignment="1">
      <alignment horizontal="center" vertical="center"/>
    </xf>
    <xf numFmtId="164" fontId="2" fillId="10" borderId="3" xfId="0" applyNumberFormat="1" applyFont="1" applyFill="1" applyBorder="1" applyAlignment="1">
      <alignment horizontal="center" vertical="center"/>
    </xf>
    <xf numFmtId="165" fontId="3" fillId="10" borderId="3" xfId="0" applyNumberFormat="1" applyFont="1" applyFill="1" applyBorder="1" applyAlignment="1">
      <alignment horizontal="center" vertical="center"/>
    </xf>
    <xf numFmtId="166" fontId="4" fillId="10" borderId="41" xfId="0" applyNumberFormat="1" applyFont="1" applyFill="1" applyBorder="1" applyAlignment="1">
      <alignment horizontal="center" vertical="center"/>
    </xf>
    <xf numFmtId="14" fontId="0" fillId="10" borderId="46" xfId="0" applyNumberFormat="1" applyFill="1" applyBorder="1" applyAlignment="1">
      <alignment horizontal="center"/>
    </xf>
    <xf numFmtId="14" fontId="0" fillId="10" borderId="45" xfId="0" applyNumberFormat="1" applyFill="1" applyBorder="1" applyAlignment="1">
      <alignment horizontal="center"/>
    </xf>
    <xf numFmtId="14" fontId="0" fillId="10" borderId="44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165" fontId="19" fillId="0" borderId="1" xfId="0" applyNumberFormat="1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166" fontId="21" fillId="0" borderId="1" xfId="0" applyNumberFormat="1" applyFont="1" applyBorder="1" applyAlignment="1">
      <alignment horizontal="center" vertical="center"/>
    </xf>
    <xf numFmtId="0" fontId="0" fillId="13" borderId="1" xfId="0" applyFill="1" applyBorder="1"/>
    <xf numFmtId="0" fontId="0" fillId="13" borderId="1" xfId="0" applyFill="1" applyBorder="1" applyAlignment="1">
      <alignment horizontal="center"/>
    </xf>
    <xf numFmtId="14" fontId="0" fillId="13" borderId="1" xfId="0" applyNumberFormat="1" applyFill="1" applyBorder="1" applyAlignment="1">
      <alignment horizontal="center"/>
    </xf>
    <xf numFmtId="165" fontId="3" fillId="13" borderId="1" xfId="0" applyNumberFormat="1" applyFont="1" applyFill="1" applyBorder="1" applyAlignment="1">
      <alignment horizontal="center" vertical="center"/>
    </xf>
    <xf numFmtId="164" fontId="3" fillId="13" borderId="1" xfId="0" applyNumberFormat="1" applyFont="1" applyFill="1" applyBorder="1" applyAlignment="1">
      <alignment horizontal="center" vertical="center"/>
    </xf>
    <xf numFmtId="164" fontId="2" fillId="13" borderId="1" xfId="0" applyNumberFormat="1" applyFont="1" applyFill="1" applyBorder="1" applyAlignment="1">
      <alignment horizontal="center" vertic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4" fontId="0" fillId="11" borderId="1" xfId="0" applyNumberFormat="1" applyFill="1" applyBorder="1" applyAlignment="1">
      <alignment horizontal="center"/>
    </xf>
    <xf numFmtId="0" fontId="9" fillId="11" borderId="1" xfId="0" applyFont="1" applyFill="1" applyBorder="1" applyAlignment="1">
      <alignment horizontal="left" vertical="top"/>
    </xf>
    <xf numFmtId="14" fontId="9" fillId="11" borderId="1" xfId="0" applyNumberFormat="1" applyFont="1" applyFill="1" applyBorder="1" applyAlignment="1">
      <alignment horizontal="center" vertical="top"/>
    </xf>
    <xf numFmtId="0" fontId="0" fillId="11" borderId="1" xfId="0" applyFill="1" applyBorder="1" applyAlignment="1">
      <alignment vertical="top" wrapText="1"/>
    </xf>
    <xf numFmtId="14" fontId="0" fillId="11" borderId="1" xfId="0" applyNumberFormat="1" applyFill="1" applyBorder="1" applyAlignment="1">
      <alignment horizontal="center" vertical="top" wrapText="1"/>
    </xf>
    <xf numFmtId="164" fontId="22" fillId="0" borderId="1" xfId="0" applyNumberFormat="1" applyFont="1" applyBorder="1" applyAlignment="1">
      <alignment horizontal="center" vertic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4" fontId="23" fillId="0" borderId="1" xfId="0" applyNumberFormat="1" applyFont="1" applyBorder="1" applyAlignment="1">
      <alignment horizontal="center"/>
    </xf>
    <xf numFmtId="0" fontId="23" fillId="10" borderId="1" xfId="0" applyFont="1" applyFill="1" applyBorder="1"/>
    <xf numFmtId="0" fontId="23" fillId="10" borderId="1" xfId="0" applyFont="1" applyFill="1" applyBorder="1" applyAlignment="1">
      <alignment horizontal="center"/>
    </xf>
    <xf numFmtId="14" fontId="23" fillId="10" borderId="1" xfId="0" applyNumberFormat="1" applyFont="1" applyFill="1" applyBorder="1" applyAlignment="1">
      <alignment horizontal="center"/>
    </xf>
    <xf numFmtId="0" fontId="23" fillId="10" borderId="1" xfId="0" applyFont="1" applyFill="1" applyBorder="1" applyAlignment="1">
      <alignment vertical="top" wrapText="1"/>
    </xf>
    <xf numFmtId="14" fontId="23" fillId="10" borderId="1" xfId="0" applyNumberFormat="1" applyFont="1" applyFill="1" applyBorder="1" applyAlignment="1">
      <alignment horizontal="center" vertical="top" wrapText="1"/>
    </xf>
    <xf numFmtId="0" fontId="23" fillId="0" borderId="1" xfId="0" applyFont="1" applyBorder="1" applyAlignment="1">
      <alignment horizontal="left" vertical="top"/>
    </xf>
    <xf numFmtId="14" fontId="23" fillId="0" borderId="1" xfId="0" applyNumberFormat="1" applyFont="1" applyBorder="1" applyAlignment="1">
      <alignment horizontal="center" vertical="top"/>
    </xf>
    <xf numFmtId="0" fontId="0" fillId="14" borderId="1" xfId="0" applyFill="1" applyBorder="1"/>
    <xf numFmtId="0" fontId="0" fillId="14" borderId="1" xfId="0" applyFill="1" applyBorder="1" applyAlignment="1">
      <alignment horizontal="center"/>
    </xf>
    <xf numFmtId="14" fontId="0" fillId="14" borderId="1" xfId="0" applyNumberFormat="1" applyFill="1" applyBorder="1" applyAlignment="1">
      <alignment horizontal="center"/>
    </xf>
    <xf numFmtId="165" fontId="3" fillId="14" borderId="1" xfId="0" applyNumberFormat="1" applyFont="1" applyFill="1" applyBorder="1" applyAlignment="1">
      <alignment horizontal="center" vertical="center"/>
    </xf>
    <xf numFmtId="164" fontId="3" fillId="14" borderId="1" xfId="0" applyNumberFormat="1" applyFont="1" applyFill="1" applyBorder="1" applyAlignment="1">
      <alignment horizontal="center" vertical="center"/>
    </xf>
    <xf numFmtId="164" fontId="2" fillId="14" borderId="1" xfId="0" applyNumberFormat="1" applyFont="1" applyFill="1" applyBorder="1" applyAlignment="1">
      <alignment horizontal="center" vertical="center"/>
    </xf>
    <xf numFmtId="0" fontId="23" fillId="14" borderId="1" xfId="0" applyFont="1" applyFill="1" applyBorder="1"/>
    <xf numFmtId="0" fontId="23" fillId="14" borderId="1" xfId="0" applyFont="1" applyFill="1" applyBorder="1" applyAlignment="1">
      <alignment horizontal="center"/>
    </xf>
    <xf numFmtId="14" fontId="23" fillId="14" borderId="1" xfId="0" applyNumberFormat="1" applyFont="1" applyFill="1" applyBorder="1" applyAlignment="1">
      <alignment horizontal="center"/>
    </xf>
    <xf numFmtId="164" fontId="18" fillId="10" borderId="1" xfId="0" applyNumberFormat="1" applyFont="1" applyFill="1" applyBorder="1" applyAlignment="1">
      <alignment horizontal="center" vertical="center"/>
    </xf>
    <xf numFmtId="164" fontId="22" fillId="10" borderId="1" xfId="0" applyNumberFormat="1" applyFont="1" applyFill="1" applyBorder="1" applyAlignment="1">
      <alignment horizontal="center" vertical="center"/>
    </xf>
    <xf numFmtId="0" fontId="23" fillId="14" borderId="1" xfId="0" applyFont="1" applyFill="1" applyBorder="1" applyAlignment="1">
      <alignment vertical="top" wrapText="1"/>
    </xf>
    <xf numFmtId="0" fontId="23" fillId="14" borderId="0" xfId="0" applyFont="1" applyFill="1" applyAlignment="1">
      <alignment horizontal="center"/>
    </xf>
    <xf numFmtId="14" fontId="23" fillId="14" borderId="1" xfId="0" applyNumberFormat="1" applyFont="1" applyFill="1" applyBorder="1" applyAlignment="1">
      <alignment horizontal="center" vertical="top" wrapText="1"/>
    </xf>
    <xf numFmtId="0" fontId="23" fillId="10" borderId="1" xfId="0" applyFont="1" applyFill="1" applyBorder="1" applyAlignment="1">
      <alignment horizontal="left" vertical="top"/>
    </xf>
    <xf numFmtId="14" fontId="23" fillId="10" borderId="1" xfId="0" applyNumberFormat="1" applyFont="1" applyFill="1" applyBorder="1" applyAlignment="1">
      <alignment horizontal="center" vertical="top"/>
    </xf>
    <xf numFmtId="0" fontId="0" fillId="14" borderId="1" xfId="0" applyFill="1" applyBorder="1" applyAlignment="1">
      <alignment vertical="top" wrapText="1"/>
    </xf>
    <xf numFmtId="14" fontId="0" fillId="14" borderId="1" xfId="0" applyNumberFormat="1" applyFill="1" applyBorder="1" applyAlignment="1">
      <alignment horizontal="center" vertical="top" wrapText="1"/>
    </xf>
    <xf numFmtId="0" fontId="0" fillId="14" borderId="0" xfId="0" applyFill="1" applyAlignment="1">
      <alignment horizontal="center"/>
    </xf>
    <xf numFmtId="0" fontId="0" fillId="0" borderId="1" xfId="0" applyFill="1" applyBorder="1" applyAlignment="1">
      <alignment horizontal="left" vertical="top"/>
    </xf>
    <xf numFmtId="165" fontId="3" fillId="0" borderId="5" xfId="0" applyNumberFormat="1" applyFont="1" applyFill="1" applyBorder="1" applyAlignment="1">
      <alignment horizontal="center" vertical="center"/>
    </xf>
    <xf numFmtId="166" fontId="4" fillId="0" borderId="1" xfId="0" applyNumberFormat="1" applyFont="1" applyFill="1" applyBorder="1" applyAlignment="1">
      <alignment horizontal="center" vertical="center"/>
    </xf>
    <xf numFmtId="0" fontId="0" fillId="13" borderId="1" xfId="0" applyFill="1" applyBorder="1" applyAlignment="1">
      <alignment horizontal="left" vertical="top"/>
    </xf>
    <xf numFmtId="165" fontId="19" fillId="0" borderId="5" xfId="0" applyNumberFormat="1" applyFont="1" applyBorder="1" applyAlignment="1">
      <alignment horizontal="center" vertical="center"/>
    </xf>
    <xf numFmtId="14" fontId="10" fillId="0" borderId="1" xfId="0" applyNumberFormat="1" applyFont="1" applyBorder="1"/>
    <xf numFmtId="0" fontId="0" fillId="14" borderId="1" xfId="0" applyFill="1" applyBorder="1" applyAlignment="1">
      <alignment horizontal="left" vertical="top"/>
    </xf>
    <xf numFmtId="14" fontId="0" fillId="13" borderId="1" xfId="0" applyNumberFormat="1" applyFill="1" applyBorder="1"/>
    <xf numFmtId="14" fontId="0" fillId="13" borderId="1" xfId="0" applyNumberFormat="1" applyFill="1" applyBorder="1" applyAlignment="1">
      <alignment horizontal="center" vertical="top" wrapText="1"/>
    </xf>
    <xf numFmtId="14" fontId="0" fillId="11" borderId="1" xfId="0" applyNumberFormat="1" applyFill="1" applyBorder="1"/>
    <xf numFmtId="14" fontId="23" fillId="10" borderId="1" xfId="0" applyNumberFormat="1" applyFont="1" applyFill="1" applyBorder="1"/>
    <xf numFmtId="0" fontId="15" fillId="10" borderId="1" xfId="0" applyFont="1" applyFill="1" applyBorder="1" applyProtection="1">
      <protection locked="0"/>
    </xf>
    <xf numFmtId="165" fontId="16" fillId="10" borderId="1" xfId="0" applyNumberFormat="1" applyFont="1" applyFill="1" applyBorder="1" applyAlignment="1">
      <alignment horizontal="center" vertical="center"/>
    </xf>
    <xf numFmtId="0" fontId="15" fillId="13" borderId="1" xfId="0" applyFont="1" applyFill="1" applyBorder="1" applyProtection="1">
      <protection locked="0"/>
    </xf>
    <xf numFmtId="0" fontId="24" fillId="0" borderId="1" xfId="0" applyFont="1" applyBorder="1"/>
    <xf numFmtId="0" fontId="24" fillId="0" borderId="1" xfId="0" applyFont="1" applyBorder="1" applyAlignment="1">
      <alignment horizontal="center"/>
    </xf>
    <xf numFmtId="14" fontId="24" fillId="0" borderId="1" xfId="0" applyNumberFormat="1" applyFont="1" applyBorder="1" applyAlignment="1">
      <alignment horizontal="center"/>
    </xf>
    <xf numFmtId="164" fontId="25" fillId="0" borderId="1" xfId="0" applyNumberFormat="1" applyFont="1" applyBorder="1" applyAlignment="1">
      <alignment horizontal="center" vertical="center"/>
    </xf>
    <xf numFmtId="164" fontId="26" fillId="0" borderId="1" xfId="0" applyNumberFormat="1" applyFont="1" applyBorder="1" applyAlignment="1">
      <alignment horizontal="center" vertical="center"/>
    </xf>
    <xf numFmtId="0" fontId="0" fillId="13" borderId="1" xfId="0" applyFill="1" applyBorder="1" applyAlignment="1">
      <alignment vertical="top" wrapText="1"/>
    </xf>
    <xf numFmtId="0" fontId="0" fillId="14" borderId="6" xfId="0" applyFill="1" applyBorder="1"/>
    <xf numFmtId="165" fontId="3" fillId="14" borderId="5" xfId="0" applyNumberFormat="1" applyFont="1" applyFill="1" applyBorder="1" applyAlignment="1">
      <alignment horizontal="center" vertical="center"/>
    </xf>
    <xf numFmtId="0" fontId="0" fillId="14" borderId="7" xfId="0" applyFill="1" applyBorder="1" applyAlignment="1">
      <alignment horizontal="center"/>
    </xf>
    <xf numFmtId="164" fontId="22" fillId="14" borderId="1" xfId="0" applyNumberFormat="1" applyFont="1" applyFill="1" applyBorder="1" applyAlignment="1">
      <alignment horizontal="center" vertical="center"/>
    </xf>
    <xf numFmtId="0" fontId="17" fillId="0" borderId="0" xfId="0" applyFont="1" applyFill="1"/>
    <xf numFmtId="0" fontId="23" fillId="14" borderId="7" xfId="0" applyFont="1" applyFill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10" fillId="0" borderId="14" xfId="0" applyFont="1" applyBorder="1"/>
    <xf numFmtId="14" fontId="10" fillId="0" borderId="14" xfId="0" applyNumberFormat="1" applyFont="1" applyBorder="1" applyAlignment="1">
      <alignment horizontal="center"/>
    </xf>
    <xf numFmtId="0" fontId="10" fillId="0" borderId="27" xfId="0" applyFont="1" applyBorder="1"/>
    <xf numFmtId="14" fontId="10" fillId="0" borderId="27" xfId="0" applyNumberFormat="1" applyFont="1" applyBorder="1" applyAlignment="1">
      <alignment horizontal="center"/>
    </xf>
    <xf numFmtId="0" fontId="10" fillId="0" borderId="10" xfId="0" applyFont="1" applyBorder="1"/>
    <xf numFmtId="14" fontId="10" fillId="0" borderId="10" xfId="0" applyNumberFormat="1" applyFont="1" applyBorder="1" applyAlignment="1">
      <alignment horizontal="center"/>
    </xf>
    <xf numFmtId="164" fontId="3" fillId="10" borderId="25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3" fillId="10" borderId="18" xfId="0" applyNumberFormat="1" applyFont="1" applyFill="1" applyBorder="1" applyAlignment="1">
      <alignment horizontal="center" vertical="center"/>
    </xf>
    <xf numFmtId="165" fontId="3" fillId="10" borderId="32" xfId="0" applyNumberFormat="1" applyFont="1" applyFill="1" applyBorder="1" applyAlignment="1">
      <alignment horizontal="center" vertical="center"/>
    </xf>
    <xf numFmtId="165" fontId="3" fillId="10" borderId="5" xfId="0" applyNumberFormat="1" applyFont="1" applyFill="1" applyBorder="1" applyAlignment="1">
      <alignment horizontal="center" vertical="center"/>
    </xf>
    <xf numFmtId="165" fontId="3" fillId="10" borderId="33" xfId="0" applyNumberFormat="1" applyFont="1" applyFill="1" applyBorder="1" applyAlignment="1">
      <alignment horizontal="center" vertical="center"/>
    </xf>
    <xf numFmtId="165" fontId="3" fillId="10" borderId="37" xfId="0" applyNumberFormat="1" applyFont="1" applyFill="1" applyBorder="1" applyAlignment="1">
      <alignment horizontal="center" vertical="center"/>
    </xf>
    <xf numFmtId="165" fontId="3" fillId="10" borderId="38" xfId="0" applyNumberFormat="1" applyFont="1" applyFill="1" applyBorder="1" applyAlignment="1">
      <alignment horizontal="center" vertical="center"/>
    </xf>
    <xf numFmtId="165" fontId="3" fillId="10" borderId="39" xfId="0" applyNumberFormat="1" applyFont="1" applyFill="1" applyBorder="1" applyAlignment="1">
      <alignment horizontal="center" vertical="center"/>
    </xf>
    <xf numFmtId="164" fontId="3" fillId="10" borderId="3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65" fontId="3" fillId="0" borderId="0" xfId="0" applyNumberFormat="1" applyFont="1" applyFill="1" applyAlignment="1">
      <alignment horizontal="center" vertical="center"/>
    </xf>
    <xf numFmtId="0" fontId="0" fillId="0" borderId="0" xfId="0" quotePrefix="1" applyFill="1" applyAlignment="1">
      <alignment horizontal="right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center" vertical="center" wrapText="1"/>
    </xf>
    <xf numFmtId="0" fontId="0" fillId="0" borderId="0" xfId="0" quotePrefix="1" applyFill="1" applyBorder="1" applyAlignment="1">
      <alignment horizontal="right"/>
    </xf>
    <xf numFmtId="0" fontId="0" fillId="10" borderId="9" xfId="0" applyFill="1" applyBorder="1"/>
    <xf numFmtId="0" fontId="0" fillId="10" borderId="15" xfId="0" applyFill="1" applyBorder="1"/>
    <xf numFmtId="0" fontId="1" fillId="12" borderId="0" xfId="0" applyFont="1" applyFill="1" applyBorder="1" applyAlignment="1">
      <alignment horizontal="right"/>
    </xf>
    <xf numFmtId="0" fontId="1" fillId="12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/>
    </xf>
    <xf numFmtId="165" fontId="3" fillId="0" borderId="0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166" fontId="4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/>
    <xf numFmtId="0" fontId="4" fillId="4" borderId="18" xfId="0" applyFont="1" applyFill="1" applyBorder="1" applyAlignment="1">
      <alignment horizontal="center" vertical="center" wrapText="1"/>
    </xf>
    <xf numFmtId="165" fontId="3" fillId="10" borderId="54" xfId="0" applyNumberFormat="1" applyFont="1" applyFill="1" applyBorder="1" applyAlignment="1">
      <alignment horizontal="center" vertical="center"/>
    </xf>
    <xf numFmtId="164" fontId="3" fillId="10" borderId="7" xfId="0" applyNumberFormat="1" applyFont="1" applyFill="1" applyBorder="1" applyAlignment="1">
      <alignment horizontal="center" vertical="center"/>
    </xf>
    <xf numFmtId="164" fontId="2" fillId="10" borderId="7" xfId="0" applyNumberFormat="1" applyFont="1" applyFill="1" applyBorder="1" applyAlignment="1">
      <alignment horizontal="center" vertical="center"/>
    </xf>
    <xf numFmtId="165" fontId="3" fillId="10" borderId="7" xfId="0" applyNumberFormat="1" applyFont="1" applyFill="1" applyBorder="1" applyAlignment="1">
      <alignment horizontal="center" vertical="center"/>
    </xf>
    <xf numFmtId="166" fontId="4" fillId="10" borderId="55" xfId="0" applyNumberFormat="1" applyFont="1" applyFill="1" applyBorder="1" applyAlignment="1">
      <alignment horizontal="center" vertical="center"/>
    </xf>
    <xf numFmtId="14" fontId="0" fillId="10" borderId="10" xfId="0" applyNumberFormat="1" applyFill="1" applyBorder="1" applyAlignment="1">
      <alignment horizontal="center"/>
    </xf>
    <xf numFmtId="0" fontId="5" fillId="7" borderId="1" xfId="0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5" fillId="8" borderId="1" xfId="0" applyFont="1" applyFill="1" applyBorder="1" applyAlignment="1" applyProtection="1">
      <alignment horizontal="center"/>
      <protection locked="0"/>
    </xf>
    <xf numFmtId="0" fontId="4" fillId="6" borderId="6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0" borderId="1" xfId="0" applyFont="1" applyBorder="1" applyAlignment="1" applyProtection="1">
      <alignment horizontal="center"/>
      <protection locked="0"/>
    </xf>
    <xf numFmtId="0" fontId="5" fillId="7" borderId="6" xfId="0" applyFont="1" applyFill="1" applyBorder="1" applyAlignment="1" applyProtection="1">
      <alignment horizontal="center"/>
      <protection locked="0"/>
    </xf>
    <xf numFmtId="0" fontId="5" fillId="7" borderId="2" xfId="0" applyFont="1" applyFill="1" applyBorder="1" applyAlignment="1" applyProtection="1">
      <alignment horizontal="center"/>
      <protection locked="0"/>
    </xf>
    <xf numFmtId="0" fontId="5" fillId="7" borderId="5" xfId="0" applyFont="1" applyFill="1" applyBorder="1" applyAlignment="1" applyProtection="1">
      <alignment horizontal="center"/>
      <protection locked="0"/>
    </xf>
    <xf numFmtId="0" fontId="5" fillId="8" borderId="6" xfId="0" applyFont="1" applyFill="1" applyBorder="1" applyAlignment="1" applyProtection="1">
      <alignment horizontal="center"/>
      <protection locked="0"/>
    </xf>
    <xf numFmtId="0" fontId="5" fillId="8" borderId="2" xfId="0" applyFont="1" applyFill="1" applyBorder="1" applyAlignment="1" applyProtection="1">
      <alignment horizontal="center"/>
      <protection locked="0"/>
    </xf>
    <xf numFmtId="0" fontId="5" fillId="8" borderId="5" xfId="0" applyFont="1" applyFill="1" applyBorder="1" applyAlignment="1" applyProtection="1">
      <alignment horizontal="center"/>
      <protection locked="0"/>
    </xf>
    <xf numFmtId="0" fontId="4" fillId="11" borderId="1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" fillId="10" borderId="15" xfId="0" applyFont="1" applyFill="1" applyBorder="1" applyAlignment="1">
      <alignment horizontal="center" vertical="center"/>
    </xf>
    <xf numFmtId="0" fontId="1" fillId="10" borderId="12" xfId="0" applyFont="1" applyFill="1" applyBorder="1" applyAlignment="1">
      <alignment horizontal="center" vertical="center"/>
    </xf>
    <xf numFmtId="0" fontId="1" fillId="10" borderId="10" xfId="0" applyFont="1" applyFill="1" applyBorder="1" applyAlignment="1">
      <alignment horizontal="center" vertical="center"/>
    </xf>
    <xf numFmtId="2" fontId="1" fillId="10" borderId="12" xfId="0" applyNumberFormat="1" applyFont="1" applyFill="1" applyBorder="1" applyAlignment="1">
      <alignment horizontal="center" vertical="center"/>
    </xf>
    <xf numFmtId="2" fontId="1" fillId="10" borderId="10" xfId="0" applyNumberFormat="1" applyFont="1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10" borderId="15" xfId="0" applyFill="1" applyBorder="1" applyAlignment="1">
      <alignment horizontal="center" vertical="center" wrapText="1"/>
    </xf>
    <xf numFmtId="0" fontId="0" fillId="10" borderId="12" xfId="0" applyFill="1" applyBorder="1" applyAlignment="1">
      <alignment horizontal="center" vertical="center" wrapText="1"/>
    </xf>
    <xf numFmtId="0" fontId="0" fillId="10" borderId="10" xfId="0" applyFill="1" applyBorder="1" applyAlignment="1">
      <alignment horizontal="center" vertical="center" wrapText="1"/>
    </xf>
    <xf numFmtId="0" fontId="0" fillId="10" borderId="14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9" xfId="0" applyFill="1" applyBorder="1" applyAlignment="1">
      <alignment horizontal="center" vertical="center"/>
    </xf>
    <xf numFmtId="0" fontId="0" fillId="10" borderId="46" xfId="0" applyFill="1" applyBorder="1" applyAlignment="1">
      <alignment horizontal="center" vertical="center"/>
    </xf>
    <xf numFmtId="0" fontId="0" fillId="10" borderId="45" xfId="0" applyFill="1" applyBorder="1" applyAlignment="1">
      <alignment horizontal="center" vertical="center"/>
    </xf>
    <xf numFmtId="0" fontId="0" fillId="10" borderId="44" xfId="0" applyFill="1" applyBorder="1" applyAlignment="1">
      <alignment horizontal="center" vertical="center"/>
    </xf>
    <xf numFmtId="0" fontId="0" fillId="10" borderId="49" xfId="0" applyFill="1" applyBorder="1" applyAlignment="1">
      <alignment horizontal="center" vertical="center" wrapText="1"/>
    </xf>
    <xf numFmtId="0" fontId="0" fillId="10" borderId="48" xfId="0" applyFill="1" applyBorder="1" applyAlignment="1">
      <alignment horizontal="center" vertical="center" wrapText="1"/>
    </xf>
    <xf numFmtId="0" fontId="0" fillId="10" borderId="47" xfId="0" applyFill="1" applyBorder="1" applyAlignment="1">
      <alignment horizontal="center" vertical="center" wrapText="1"/>
    </xf>
    <xf numFmtId="0" fontId="0" fillId="10" borderId="14" xfId="0" applyFill="1" applyBorder="1" applyAlignment="1">
      <alignment horizontal="center" vertical="center" wrapText="1"/>
    </xf>
    <xf numFmtId="0" fontId="0" fillId="10" borderId="13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10" borderId="11" xfId="0" applyFill="1" applyBorder="1" applyAlignment="1">
      <alignment horizontal="center" vertical="center"/>
    </xf>
    <xf numFmtId="0" fontId="0" fillId="10" borderId="50" xfId="0" applyFill="1" applyBorder="1" applyAlignment="1">
      <alignment horizontal="center" vertical="center"/>
    </xf>
    <xf numFmtId="0" fontId="0" fillId="10" borderId="51" xfId="0" applyFill="1" applyBorder="1" applyAlignment="1">
      <alignment horizontal="center" vertical="center"/>
    </xf>
    <xf numFmtId="0" fontId="0" fillId="10" borderId="52" xfId="0" applyFill="1" applyBorder="1" applyAlignment="1">
      <alignment horizontal="center" vertical="center"/>
    </xf>
    <xf numFmtId="164" fontId="3" fillId="10" borderId="25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3" fillId="10" borderId="18" xfId="0" applyNumberFormat="1" applyFont="1" applyFill="1" applyBorder="1" applyAlignment="1">
      <alignment horizontal="center" vertical="center"/>
    </xf>
    <xf numFmtId="164" fontId="2" fillId="10" borderId="34" xfId="0" applyNumberFormat="1" applyFont="1" applyFill="1" applyBorder="1" applyAlignment="1">
      <alignment horizontal="center" vertical="center"/>
    </xf>
    <xf numFmtId="164" fontId="2" fillId="10" borderId="35" xfId="0" applyNumberFormat="1" applyFont="1" applyFill="1" applyBorder="1" applyAlignment="1">
      <alignment horizontal="center" vertical="center"/>
    </xf>
    <xf numFmtId="164" fontId="2" fillId="10" borderId="36" xfId="0" applyNumberFormat="1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65" fontId="3" fillId="10" borderId="32" xfId="0" applyNumberFormat="1" applyFont="1" applyFill="1" applyBorder="1" applyAlignment="1">
      <alignment horizontal="center" vertical="center"/>
    </xf>
    <xf numFmtId="165" fontId="3" fillId="10" borderId="5" xfId="0" applyNumberFormat="1" applyFont="1" applyFill="1" applyBorder="1" applyAlignment="1">
      <alignment horizontal="center" vertical="center"/>
    </xf>
    <xf numFmtId="165" fontId="3" fillId="10" borderId="33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165" fontId="3" fillId="10" borderId="37" xfId="0" applyNumberFormat="1" applyFont="1" applyFill="1" applyBorder="1" applyAlignment="1">
      <alignment horizontal="center" vertical="center"/>
    </xf>
    <xf numFmtId="165" fontId="3" fillId="10" borderId="38" xfId="0" applyNumberFormat="1" applyFont="1" applyFill="1" applyBorder="1" applyAlignment="1">
      <alignment horizontal="center" vertical="center"/>
    </xf>
    <xf numFmtId="165" fontId="3" fillId="10" borderId="39" xfId="0" applyNumberFormat="1" applyFont="1" applyFill="1" applyBorder="1" applyAlignment="1">
      <alignment horizontal="center" vertical="center"/>
    </xf>
    <xf numFmtId="165" fontId="3" fillId="10" borderId="26" xfId="0" applyNumberFormat="1" applyFont="1" applyFill="1" applyBorder="1" applyAlignment="1">
      <alignment horizontal="center" vertical="center"/>
    </xf>
    <xf numFmtId="165" fontId="3" fillId="10" borderId="22" xfId="0" applyNumberFormat="1" applyFont="1" applyFill="1" applyBorder="1" applyAlignment="1">
      <alignment horizontal="center" vertical="center"/>
    </xf>
    <xf numFmtId="165" fontId="3" fillId="10" borderId="19" xfId="0" applyNumberFormat="1" applyFont="1" applyFill="1" applyBorder="1" applyAlignment="1">
      <alignment horizontal="center" vertical="center"/>
    </xf>
    <xf numFmtId="164" fontId="3" fillId="10" borderId="24" xfId="0" applyNumberFormat="1" applyFont="1" applyFill="1" applyBorder="1" applyAlignment="1">
      <alignment horizontal="center" vertical="center"/>
    </xf>
    <xf numFmtId="164" fontId="3" fillId="10" borderId="21" xfId="0" applyNumberFormat="1" applyFont="1" applyFill="1" applyBorder="1" applyAlignment="1">
      <alignment horizontal="center" vertical="center"/>
    </xf>
    <xf numFmtId="164" fontId="3" fillId="10" borderId="17" xfId="0" applyNumberFormat="1" applyFont="1" applyFill="1" applyBorder="1" applyAlignment="1">
      <alignment horizontal="center" vertical="center"/>
    </xf>
    <xf numFmtId="164" fontId="2" fillId="10" borderId="23" xfId="0" applyNumberFormat="1" applyFont="1" applyFill="1" applyBorder="1" applyAlignment="1">
      <alignment horizontal="center" vertical="center"/>
    </xf>
    <xf numFmtId="164" fontId="2" fillId="10" borderId="20" xfId="0" applyNumberFormat="1" applyFont="1" applyFill="1" applyBorder="1" applyAlignment="1">
      <alignment horizontal="center" vertical="center"/>
    </xf>
    <xf numFmtId="164" fontId="2" fillId="10" borderId="16" xfId="0" applyNumberFormat="1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165" fontId="19" fillId="0" borderId="30" xfId="0" applyNumberFormat="1" applyFont="1" applyBorder="1" applyAlignment="1">
      <alignment horizontal="center" vertical="center"/>
    </xf>
    <xf numFmtId="165" fontId="19" fillId="0" borderId="28" xfId="0" applyNumberFormat="1" applyFont="1" applyBorder="1" applyAlignment="1">
      <alignment horizontal="center" vertical="center"/>
    </xf>
    <xf numFmtId="165" fontId="19" fillId="0" borderId="31" xfId="0" applyNumberFormat="1" applyFont="1" applyBorder="1" applyAlignment="1">
      <alignment horizontal="center" vertical="center"/>
    </xf>
    <xf numFmtId="164" fontId="19" fillId="0" borderId="24" xfId="0" applyNumberFormat="1" applyFont="1" applyBorder="1" applyAlignment="1">
      <alignment horizontal="center" vertical="center"/>
    </xf>
    <xf numFmtId="164" fontId="19" fillId="0" borderId="21" xfId="0" applyNumberFormat="1" applyFont="1" applyBorder="1" applyAlignment="1">
      <alignment horizontal="center" vertical="center"/>
    </xf>
    <xf numFmtId="164" fontId="19" fillId="0" borderId="17" xfId="0" applyNumberFormat="1" applyFont="1" applyBorder="1" applyAlignment="1">
      <alignment horizontal="center" vertical="center"/>
    </xf>
    <xf numFmtId="164" fontId="20" fillId="0" borderId="23" xfId="0" applyNumberFormat="1" applyFont="1" applyBorder="1" applyAlignment="1">
      <alignment horizontal="center" vertical="center"/>
    </xf>
    <xf numFmtId="164" fontId="20" fillId="0" borderId="20" xfId="0" applyNumberFormat="1" applyFont="1" applyBorder="1" applyAlignment="1">
      <alignment horizontal="center" vertical="center"/>
    </xf>
    <xf numFmtId="164" fontId="20" fillId="0" borderId="16" xfId="0" applyNumberFormat="1" applyFont="1" applyBorder="1" applyAlignment="1">
      <alignment horizontal="center" vertical="center"/>
    </xf>
    <xf numFmtId="165" fontId="3" fillId="10" borderId="29" xfId="0" applyNumberFormat="1" applyFont="1" applyFill="1" applyBorder="1" applyAlignment="1">
      <alignment horizontal="center" vertical="center"/>
    </xf>
    <xf numFmtId="164" fontId="3" fillId="10" borderId="3" xfId="0" applyNumberFormat="1" applyFont="1" applyFill="1" applyBorder="1" applyAlignment="1">
      <alignment horizontal="center" vertical="center"/>
    </xf>
    <xf numFmtId="164" fontId="2" fillId="10" borderId="41" xfId="0" applyNumberFormat="1" applyFont="1" applyFill="1" applyBorder="1" applyAlignment="1">
      <alignment horizontal="center" vertical="center"/>
    </xf>
    <xf numFmtId="0" fontId="0" fillId="10" borderId="40" xfId="0" applyFill="1" applyBorder="1" applyAlignment="1">
      <alignment horizontal="center" vertical="center" wrapText="1"/>
    </xf>
    <xf numFmtId="0" fontId="0" fillId="10" borderId="0" xfId="0" applyFill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52"/>
  <sheetViews>
    <sheetView topLeftCell="A101" zoomScaleNormal="100" workbookViewId="0">
      <selection activeCell="Q146" sqref="Q146"/>
    </sheetView>
  </sheetViews>
  <sheetFormatPr defaultRowHeight="15"/>
  <cols>
    <col min="1" max="1" width="3" bestFit="1" customWidth="1"/>
    <col min="2" max="2" width="33.28515625" bestFit="1" customWidth="1"/>
    <col min="3" max="3" width="28" style="15" bestFit="1" customWidth="1"/>
    <col min="4" max="4" width="10.7109375" style="15" bestFit="1" customWidth="1"/>
    <col min="5" max="7" width="5.5703125" bestFit="1" customWidth="1"/>
    <col min="8" max="8" width="7" customWidth="1"/>
    <col min="9" max="14" width="5.5703125" bestFit="1" customWidth="1"/>
    <col min="15" max="15" width="6" bestFit="1" customWidth="1"/>
    <col min="16" max="16" width="5.5703125" bestFit="1" customWidth="1"/>
    <col min="17" max="17" width="7.5703125" bestFit="1" customWidth="1"/>
    <col min="18" max="21" width="9.140625" hidden="1" customWidth="1"/>
    <col min="22" max="22" width="0.140625" customWidth="1"/>
  </cols>
  <sheetData>
    <row r="1" spans="1:23" ht="18.75">
      <c r="A1" s="23"/>
      <c r="B1" s="272" t="s">
        <v>153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</row>
    <row r="2" spans="1:23" ht="18.75">
      <c r="A2" s="23"/>
      <c r="B2" s="272" t="s">
        <v>17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3"/>
      <c r="S2" s="23"/>
      <c r="T2" s="23"/>
      <c r="U2" s="23"/>
      <c r="V2" s="23"/>
    </row>
    <row r="3" spans="1:23">
      <c r="B3" s="22" t="s">
        <v>16</v>
      </c>
      <c r="E3" s="274" t="s">
        <v>15</v>
      </c>
      <c r="F3" s="275"/>
      <c r="G3" s="275"/>
      <c r="H3" s="275"/>
      <c r="I3" s="276" t="s">
        <v>14</v>
      </c>
      <c r="J3" s="277"/>
      <c r="K3" s="277"/>
      <c r="L3" s="277"/>
      <c r="M3" s="278" t="s">
        <v>13</v>
      </c>
      <c r="N3" s="278"/>
      <c r="O3" s="278"/>
      <c r="P3" s="278"/>
    </row>
    <row r="4" spans="1:23" ht="30">
      <c r="B4" s="9" t="s">
        <v>6</v>
      </c>
      <c r="C4" s="9" t="s">
        <v>5</v>
      </c>
      <c r="D4" s="9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</row>
    <row r="5" spans="1:23" ht="16.5" customHeight="1">
      <c r="A5" s="81">
        <v>1</v>
      </c>
      <c r="B5" s="81" t="s">
        <v>128</v>
      </c>
      <c r="C5" s="82" t="s">
        <v>107</v>
      </c>
      <c r="D5" s="83">
        <v>42323</v>
      </c>
      <c r="E5" s="84">
        <v>10</v>
      </c>
      <c r="F5" s="85">
        <v>0.47499999999999998</v>
      </c>
      <c r="G5" s="85"/>
      <c r="H5" s="86">
        <f t="shared" ref="H5:H33" si="0">SUM(E5-F5-G5)</f>
        <v>9.5250000000000004</v>
      </c>
      <c r="I5" s="84">
        <v>10</v>
      </c>
      <c r="J5" s="85">
        <v>0.55000000000000004</v>
      </c>
      <c r="K5" s="85"/>
      <c r="L5" s="86">
        <f t="shared" ref="L5:L33" si="1">SUM(I5-J5-K5)</f>
        <v>9.4499999999999993</v>
      </c>
      <c r="M5" s="84">
        <v>10</v>
      </c>
      <c r="N5" s="85">
        <v>0.25</v>
      </c>
      <c r="O5" s="85"/>
      <c r="P5" s="86">
        <f t="shared" ref="P5:P33" si="2">SUM(M5-N5-O5)</f>
        <v>9.75</v>
      </c>
      <c r="Q5" s="98">
        <f t="shared" ref="Q5:Q33" si="3">SUM(H5+L5+P5)</f>
        <v>28.725000000000001</v>
      </c>
      <c r="R5" s="38"/>
      <c r="S5" s="38"/>
      <c r="T5" s="38"/>
      <c r="U5" s="38"/>
      <c r="V5" s="38"/>
      <c r="W5" s="144"/>
    </row>
    <row r="6" spans="1:23" ht="14.25" customHeight="1">
      <c r="A6" s="81">
        <v>2</v>
      </c>
      <c r="B6" s="87" t="s">
        <v>123</v>
      </c>
      <c r="C6" s="82" t="s">
        <v>107</v>
      </c>
      <c r="D6" s="88">
        <v>42156</v>
      </c>
      <c r="E6" s="84">
        <v>10</v>
      </c>
      <c r="F6" s="85">
        <v>0.6</v>
      </c>
      <c r="G6" s="85"/>
      <c r="H6" s="86">
        <f t="shared" si="0"/>
        <v>9.4</v>
      </c>
      <c r="I6" s="84">
        <v>10</v>
      </c>
      <c r="J6" s="85">
        <v>0.35</v>
      </c>
      <c r="K6" s="85"/>
      <c r="L6" s="86">
        <f t="shared" si="1"/>
        <v>9.65</v>
      </c>
      <c r="M6" s="84">
        <v>10</v>
      </c>
      <c r="N6" s="85">
        <v>0.5</v>
      </c>
      <c r="O6" s="85"/>
      <c r="P6" s="86">
        <f t="shared" si="2"/>
        <v>9.5</v>
      </c>
      <c r="Q6" s="98">
        <f t="shared" si="3"/>
        <v>28.55</v>
      </c>
      <c r="R6" s="38"/>
      <c r="S6" s="38"/>
      <c r="T6" s="38"/>
      <c r="U6" s="38"/>
      <c r="V6" s="38"/>
      <c r="W6" s="144"/>
    </row>
    <row r="7" spans="1:23">
      <c r="A7" s="81">
        <v>3</v>
      </c>
      <c r="B7" s="81" t="s">
        <v>148</v>
      </c>
      <c r="C7" s="82" t="s">
        <v>97</v>
      </c>
      <c r="D7" s="83">
        <v>41771</v>
      </c>
      <c r="E7" s="84">
        <v>10</v>
      </c>
      <c r="F7" s="85">
        <v>0.47499999999999998</v>
      </c>
      <c r="G7" s="85"/>
      <c r="H7" s="86">
        <f t="shared" si="0"/>
        <v>9.5250000000000004</v>
      </c>
      <c r="I7" s="84">
        <v>10</v>
      </c>
      <c r="J7" s="85">
        <v>0.6</v>
      </c>
      <c r="K7" s="85"/>
      <c r="L7" s="86">
        <f t="shared" si="1"/>
        <v>9.4</v>
      </c>
      <c r="M7" s="84">
        <v>10</v>
      </c>
      <c r="N7" s="85">
        <v>0.45</v>
      </c>
      <c r="O7" s="85"/>
      <c r="P7" s="86">
        <f t="shared" si="2"/>
        <v>9.5500000000000007</v>
      </c>
      <c r="Q7" s="98">
        <f t="shared" si="3"/>
        <v>28.475000000000001</v>
      </c>
      <c r="R7" s="38"/>
      <c r="S7" s="38"/>
      <c r="T7" s="38"/>
      <c r="U7" s="38"/>
      <c r="V7" s="38"/>
      <c r="W7" s="144"/>
    </row>
    <row r="8" spans="1:23">
      <c r="A8" s="6">
        <v>4</v>
      </c>
      <c r="B8" s="6" t="s">
        <v>115</v>
      </c>
      <c r="C8" s="24" t="s">
        <v>107</v>
      </c>
      <c r="D8" s="4">
        <v>41688</v>
      </c>
      <c r="E8" s="3">
        <v>10</v>
      </c>
      <c r="F8" s="2">
        <v>0.47499999999999998</v>
      </c>
      <c r="G8" s="2"/>
      <c r="H8" s="1">
        <f t="shared" si="0"/>
        <v>9.5250000000000004</v>
      </c>
      <c r="I8" s="3">
        <v>10</v>
      </c>
      <c r="J8" s="2">
        <v>0.45</v>
      </c>
      <c r="K8" s="2"/>
      <c r="L8" s="1">
        <f t="shared" si="1"/>
        <v>9.5500000000000007</v>
      </c>
      <c r="M8" s="3">
        <v>10</v>
      </c>
      <c r="N8" s="2">
        <v>0.6</v>
      </c>
      <c r="O8" s="2"/>
      <c r="P8" s="1">
        <f t="shared" si="2"/>
        <v>9.4</v>
      </c>
      <c r="Q8" s="16">
        <f t="shared" si="3"/>
        <v>28.475000000000001</v>
      </c>
      <c r="W8" s="15"/>
    </row>
    <row r="9" spans="1:23" ht="14.25" customHeight="1">
      <c r="A9" s="6">
        <v>5</v>
      </c>
      <c r="B9" s="6" t="s">
        <v>136</v>
      </c>
      <c r="C9" s="24" t="s">
        <v>107</v>
      </c>
      <c r="D9" s="4">
        <v>42082</v>
      </c>
      <c r="E9" s="3">
        <v>10</v>
      </c>
      <c r="F9" s="2">
        <v>0.47499999999999998</v>
      </c>
      <c r="G9" s="2">
        <v>0.1</v>
      </c>
      <c r="H9" s="1">
        <f t="shared" si="0"/>
        <v>9.4250000000000007</v>
      </c>
      <c r="I9" s="3">
        <v>10</v>
      </c>
      <c r="J9" s="2">
        <v>0.4</v>
      </c>
      <c r="K9" s="2"/>
      <c r="L9" s="1">
        <f t="shared" si="1"/>
        <v>9.6</v>
      </c>
      <c r="M9" s="3">
        <v>10</v>
      </c>
      <c r="N9" s="2">
        <v>0.6</v>
      </c>
      <c r="O9" s="2"/>
      <c r="P9" s="1">
        <f t="shared" si="2"/>
        <v>9.4</v>
      </c>
      <c r="Q9" s="16">
        <f t="shared" si="3"/>
        <v>28.424999999999997</v>
      </c>
      <c r="W9" s="15"/>
    </row>
    <row r="10" spans="1:23" ht="14.25" customHeight="1">
      <c r="A10" s="6">
        <v>6</v>
      </c>
      <c r="B10" s="6" t="s">
        <v>141</v>
      </c>
      <c r="C10" s="15" t="s">
        <v>107</v>
      </c>
      <c r="D10" s="4">
        <v>41789</v>
      </c>
      <c r="E10" s="3">
        <v>10</v>
      </c>
      <c r="F10" s="2">
        <v>0.45</v>
      </c>
      <c r="G10" s="2"/>
      <c r="H10" s="1">
        <f t="shared" si="0"/>
        <v>9.5500000000000007</v>
      </c>
      <c r="I10" s="3">
        <v>10</v>
      </c>
      <c r="J10" s="2">
        <v>0.7</v>
      </c>
      <c r="K10" s="2"/>
      <c r="L10" s="1">
        <f t="shared" si="1"/>
        <v>9.3000000000000007</v>
      </c>
      <c r="M10" s="3">
        <v>10</v>
      </c>
      <c r="N10" s="2">
        <v>0.45</v>
      </c>
      <c r="O10" s="2"/>
      <c r="P10" s="1">
        <f t="shared" si="2"/>
        <v>9.5500000000000007</v>
      </c>
      <c r="Q10" s="16">
        <f t="shared" si="3"/>
        <v>28.400000000000002</v>
      </c>
      <c r="R10" s="38"/>
      <c r="S10" s="38"/>
      <c r="T10" s="38"/>
      <c r="U10" s="38"/>
      <c r="V10" s="38"/>
    </row>
    <row r="11" spans="1:23">
      <c r="A11" s="6">
        <v>7</v>
      </c>
      <c r="B11" s="6" t="s">
        <v>114</v>
      </c>
      <c r="C11" s="24" t="s">
        <v>107</v>
      </c>
      <c r="D11" s="4">
        <v>42112</v>
      </c>
      <c r="E11" s="3">
        <v>10</v>
      </c>
      <c r="F11" s="2">
        <v>0.45</v>
      </c>
      <c r="G11" s="2"/>
      <c r="H11" s="1">
        <f t="shared" si="0"/>
        <v>9.5500000000000007</v>
      </c>
      <c r="I11" s="3">
        <v>10</v>
      </c>
      <c r="J11" s="2">
        <v>0.7</v>
      </c>
      <c r="K11" s="2"/>
      <c r="L11" s="1">
        <f t="shared" si="1"/>
        <v>9.3000000000000007</v>
      </c>
      <c r="M11" s="3">
        <v>10</v>
      </c>
      <c r="N11" s="2">
        <v>0.5</v>
      </c>
      <c r="O11" s="2"/>
      <c r="P11" s="1">
        <f t="shared" si="2"/>
        <v>9.5</v>
      </c>
      <c r="Q11" s="16">
        <f t="shared" si="3"/>
        <v>28.35</v>
      </c>
      <c r="R11" s="38"/>
      <c r="S11" s="38"/>
      <c r="T11" s="38"/>
      <c r="U11" s="38"/>
      <c r="V11" s="38"/>
    </row>
    <row r="12" spans="1:23" ht="14.25" customHeight="1">
      <c r="A12" s="6">
        <v>8</v>
      </c>
      <c r="B12" s="6" t="s">
        <v>116</v>
      </c>
      <c r="C12" s="24" t="s">
        <v>44</v>
      </c>
      <c r="D12" s="4">
        <v>42154</v>
      </c>
      <c r="E12" s="3">
        <v>10</v>
      </c>
      <c r="F12" s="2">
        <v>0.875</v>
      </c>
      <c r="G12" s="2"/>
      <c r="H12" s="1">
        <f t="shared" si="0"/>
        <v>9.125</v>
      </c>
      <c r="I12" s="3">
        <v>10</v>
      </c>
      <c r="J12" s="2">
        <v>0.65</v>
      </c>
      <c r="K12" s="2"/>
      <c r="L12" s="1">
        <f t="shared" si="1"/>
        <v>9.35</v>
      </c>
      <c r="M12" s="3">
        <v>10</v>
      </c>
      <c r="N12" s="2">
        <v>0.25</v>
      </c>
      <c r="O12" s="2"/>
      <c r="P12" s="1">
        <f t="shared" si="2"/>
        <v>9.75</v>
      </c>
      <c r="Q12" s="16">
        <f t="shared" si="3"/>
        <v>28.225000000000001</v>
      </c>
      <c r="W12" s="15"/>
    </row>
    <row r="13" spans="1:23">
      <c r="A13" s="6">
        <v>9</v>
      </c>
      <c r="B13" s="32" t="s">
        <v>120</v>
      </c>
      <c r="C13" s="24" t="s">
        <v>107</v>
      </c>
      <c r="D13" s="25">
        <v>42367</v>
      </c>
      <c r="E13" s="3">
        <v>10</v>
      </c>
      <c r="F13" s="2">
        <v>0.625</v>
      </c>
      <c r="G13" s="2"/>
      <c r="H13" s="1">
        <f t="shared" si="0"/>
        <v>9.375</v>
      </c>
      <c r="I13" s="3">
        <v>10</v>
      </c>
      <c r="J13" s="2">
        <v>0.5</v>
      </c>
      <c r="K13" s="2"/>
      <c r="L13" s="1">
        <f t="shared" si="1"/>
        <v>9.5</v>
      </c>
      <c r="M13" s="3">
        <v>10</v>
      </c>
      <c r="N13" s="2">
        <v>0.7</v>
      </c>
      <c r="O13" s="2"/>
      <c r="P13" s="1">
        <f t="shared" si="2"/>
        <v>9.3000000000000007</v>
      </c>
      <c r="Q13" s="16">
        <f t="shared" si="3"/>
        <v>28.175000000000001</v>
      </c>
    </row>
    <row r="14" spans="1:23">
      <c r="A14" s="6">
        <v>10</v>
      </c>
      <c r="B14" s="6" t="s">
        <v>142</v>
      </c>
      <c r="C14" s="24" t="s">
        <v>107</v>
      </c>
      <c r="D14" s="4">
        <v>42338</v>
      </c>
      <c r="E14" s="3">
        <v>10</v>
      </c>
      <c r="F14" s="2">
        <v>0.625</v>
      </c>
      <c r="G14" s="2">
        <v>0.1</v>
      </c>
      <c r="H14" s="1">
        <f t="shared" si="0"/>
        <v>9.2750000000000004</v>
      </c>
      <c r="I14" s="3">
        <v>10</v>
      </c>
      <c r="J14" s="2">
        <v>0.5</v>
      </c>
      <c r="K14" s="2"/>
      <c r="L14" s="1">
        <f t="shared" si="1"/>
        <v>9.5</v>
      </c>
      <c r="M14" s="3">
        <v>10</v>
      </c>
      <c r="N14" s="2">
        <v>0.6</v>
      </c>
      <c r="O14" s="2"/>
      <c r="P14" s="1">
        <f t="shared" si="2"/>
        <v>9.4</v>
      </c>
      <c r="Q14" s="16">
        <f t="shared" si="3"/>
        <v>28.174999999999997</v>
      </c>
    </row>
    <row r="15" spans="1:23">
      <c r="A15" s="6">
        <v>11</v>
      </c>
      <c r="B15" s="6" t="s">
        <v>146</v>
      </c>
      <c r="C15" s="24" t="s">
        <v>107</v>
      </c>
      <c r="D15" s="4">
        <v>42135</v>
      </c>
      <c r="E15" s="3">
        <v>10</v>
      </c>
      <c r="F15" s="2">
        <v>0.8</v>
      </c>
      <c r="G15" s="2"/>
      <c r="H15" s="1">
        <f t="shared" si="0"/>
        <v>9.1999999999999993</v>
      </c>
      <c r="I15" s="3">
        <v>10</v>
      </c>
      <c r="J15" s="2">
        <v>0.7</v>
      </c>
      <c r="K15" s="2"/>
      <c r="L15" s="1">
        <f t="shared" si="1"/>
        <v>9.3000000000000007</v>
      </c>
      <c r="M15" s="3">
        <v>10</v>
      </c>
      <c r="N15" s="2">
        <v>0.35</v>
      </c>
      <c r="O15" s="2"/>
      <c r="P15" s="1">
        <f t="shared" si="2"/>
        <v>9.65</v>
      </c>
      <c r="Q15" s="16">
        <f t="shared" si="3"/>
        <v>28.15</v>
      </c>
    </row>
    <row r="16" spans="1:23">
      <c r="A16" s="6">
        <v>12</v>
      </c>
      <c r="B16" s="6" t="s">
        <v>152</v>
      </c>
      <c r="C16" s="24" t="s">
        <v>107</v>
      </c>
      <c r="D16" s="4">
        <v>42158</v>
      </c>
      <c r="E16" s="3">
        <v>10</v>
      </c>
      <c r="F16" s="2">
        <v>0.52500000000000002</v>
      </c>
      <c r="G16" s="2">
        <v>0.3</v>
      </c>
      <c r="H16" s="1">
        <f t="shared" si="0"/>
        <v>9.1749999999999989</v>
      </c>
      <c r="I16" s="3">
        <v>10</v>
      </c>
      <c r="J16" s="2">
        <v>0.65</v>
      </c>
      <c r="K16" s="2"/>
      <c r="L16" s="1">
        <f t="shared" si="1"/>
        <v>9.35</v>
      </c>
      <c r="M16" s="3">
        <v>10</v>
      </c>
      <c r="N16" s="2">
        <v>0.4</v>
      </c>
      <c r="O16" s="2"/>
      <c r="P16" s="1">
        <f t="shared" si="2"/>
        <v>9.6</v>
      </c>
      <c r="Q16" s="16">
        <f t="shared" si="3"/>
        <v>28.125</v>
      </c>
    </row>
    <row r="17" spans="1:18">
      <c r="A17" s="6">
        <v>13</v>
      </c>
      <c r="B17" s="6" t="s">
        <v>149</v>
      </c>
      <c r="C17" s="24" t="s">
        <v>76</v>
      </c>
      <c r="D17" s="4">
        <v>41838</v>
      </c>
      <c r="E17" s="3">
        <v>10</v>
      </c>
      <c r="F17" s="2">
        <v>0.7</v>
      </c>
      <c r="G17" s="2">
        <v>0.1</v>
      </c>
      <c r="H17" s="1">
        <f t="shared" si="0"/>
        <v>9.2000000000000011</v>
      </c>
      <c r="I17" s="3">
        <v>10</v>
      </c>
      <c r="J17" s="2">
        <v>0.75</v>
      </c>
      <c r="K17" s="2"/>
      <c r="L17" s="1">
        <f t="shared" si="1"/>
        <v>9.25</v>
      </c>
      <c r="M17" s="3">
        <v>10</v>
      </c>
      <c r="N17" s="2">
        <v>0.35</v>
      </c>
      <c r="O17" s="2"/>
      <c r="P17" s="1">
        <f t="shared" si="2"/>
        <v>9.65</v>
      </c>
      <c r="Q17" s="16">
        <f t="shared" si="3"/>
        <v>28.1</v>
      </c>
    </row>
    <row r="18" spans="1:18">
      <c r="A18" s="6">
        <v>14</v>
      </c>
      <c r="B18" s="6" t="s">
        <v>122</v>
      </c>
      <c r="C18" s="24" t="s">
        <v>107</v>
      </c>
      <c r="D18" s="4">
        <v>42037</v>
      </c>
      <c r="E18" s="3">
        <v>10</v>
      </c>
      <c r="F18" s="2">
        <v>0.65</v>
      </c>
      <c r="G18" s="2"/>
      <c r="H18" s="1">
        <f t="shared" si="0"/>
        <v>9.35</v>
      </c>
      <c r="I18" s="3">
        <v>10</v>
      </c>
      <c r="J18" s="2">
        <v>0.95</v>
      </c>
      <c r="K18" s="2"/>
      <c r="L18" s="1">
        <f t="shared" si="1"/>
        <v>9.0500000000000007</v>
      </c>
      <c r="M18" s="3">
        <v>10</v>
      </c>
      <c r="N18" s="2">
        <v>0.4</v>
      </c>
      <c r="O18" s="2"/>
      <c r="P18" s="1">
        <f t="shared" si="2"/>
        <v>9.6</v>
      </c>
      <c r="Q18" s="16">
        <f t="shared" si="3"/>
        <v>28</v>
      </c>
    </row>
    <row r="19" spans="1:18">
      <c r="A19" s="6">
        <v>15</v>
      </c>
      <c r="B19" s="32" t="s">
        <v>151</v>
      </c>
      <c r="C19" s="24" t="s">
        <v>105</v>
      </c>
      <c r="D19" s="25">
        <v>42291</v>
      </c>
      <c r="E19" s="3">
        <v>10</v>
      </c>
      <c r="F19" s="2">
        <v>1</v>
      </c>
      <c r="G19" s="2">
        <v>0.1</v>
      </c>
      <c r="H19" s="1">
        <f t="shared" si="0"/>
        <v>8.9</v>
      </c>
      <c r="I19" s="3">
        <v>10</v>
      </c>
      <c r="J19" s="2">
        <v>0.8</v>
      </c>
      <c r="K19" s="2"/>
      <c r="L19" s="1">
        <f t="shared" si="1"/>
        <v>9.1999999999999993</v>
      </c>
      <c r="M19" s="3">
        <v>10</v>
      </c>
      <c r="N19" s="2">
        <v>0.15</v>
      </c>
      <c r="O19" s="2"/>
      <c r="P19" s="1">
        <f t="shared" si="2"/>
        <v>9.85</v>
      </c>
      <c r="Q19" s="16">
        <f t="shared" si="3"/>
        <v>27.950000000000003</v>
      </c>
    </row>
    <row r="20" spans="1:18" ht="15.75">
      <c r="A20" s="6">
        <v>16</v>
      </c>
      <c r="B20" s="6" t="s">
        <v>94</v>
      </c>
      <c r="C20" s="24" t="s">
        <v>83</v>
      </c>
      <c r="D20" s="4">
        <v>41689</v>
      </c>
      <c r="E20" s="3">
        <v>10</v>
      </c>
      <c r="F20" s="2">
        <v>1</v>
      </c>
      <c r="G20" s="2">
        <v>0.1</v>
      </c>
      <c r="H20" s="1">
        <f t="shared" si="0"/>
        <v>8.9</v>
      </c>
      <c r="I20" s="3">
        <v>10</v>
      </c>
      <c r="J20" s="2">
        <v>0.5</v>
      </c>
      <c r="K20" s="2"/>
      <c r="L20" s="1">
        <f t="shared" si="1"/>
        <v>9.5</v>
      </c>
      <c r="M20" s="3">
        <v>10</v>
      </c>
      <c r="N20" s="2">
        <v>0.5</v>
      </c>
      <c r="O20" s="2"/>
      <c r="P20" s="1">
        <f t="shared" si="2"/>
        <v>9.5</v>
      </c>
      <c r="Q20" s="16">
        <f t="shared" si="3"/>
        <v>27.9</v>
      </c>
      <c r="R20" s="62">
        <f>SUM('ALLIEVE CL'!E5-'ALLIEVE CL'!F5-'ALLIEVE CL'!G5)</f>
        <v>9.5250000000000004</v>
      </c>
    </row>
    <row r="21" spans="1:18">
      <c r="A21" s="6">
        <v>17</v>
      </c>
      <c r="B21" s="6" t="s">
        <v>127</v>
      </c>
      <c r="C21" s="24" t="s">
        <v>76</v>
      </c>
      <c r="D21" s="4">
        <v>42190</v>
      </c>
      <c r="E21" s="3">
        <v>10</v>
      </c>
      <c r="F21" s="2">
        <v>0.85</v>
      </c>
      <c r="G21" s="2"/>
      <c r="H21" s="1">
        <f t="shared" si="0"/>
        <v>9.15</v>
      </c>
      <c r="I21" s="3">
        <v>10</v>
      </c>
      <c r="J21" s="2">
        <v>0.45</v>
      </c>
      <c r="K21" s="2"/>
      <c r="L21" s="1">
        <f t="shared" si="1"/>
        <v>9.5500000000000007</v>
      </c>
      <c r="M21" s="3">
        <v>10</v>
      </c>
      <c r="N21" s="2">
        <v>0.85</v>
      </c>
      <c r="O21" s="2"/>
      <c r="P21" s="1">
        <f t="shared" si="2"/>
        <v>9.15</v>
      </c>
      <c r="Q21" s="16">
        <f t="shared" si="3"/>
        <v>27.85</v>
      </c>
    </row>
    <row r="22" spans="1:18">
      <c r="A22" s="6">
        <v>18</v>
      </c>
      <c r="B22" s="6" t="s">
        <v>139</v>
      </c>
      <c r="C22" s="15" t="s">
        <v>107</v>
      </c>
      <c r="D22" s="4">
        <v>41943</v>
      </c>
      <c r="E22" s="3">
        <v>10</v>
      </c>
      <c r="F22" s="2">
        <v>0.8</v>
      </c>
      <c r="G22" s="2"/>
      <c r="H22" s="1">
        <f t="shared" si="0"/>
        <v>9.1999999999999993</v>
      </c>
      <c r="I22" s="3">
        <v>10</v>
      </c>
      <c r="J22" s="2">
        <v>0.55000000000000004</v>
      </c>
      <c r="K22" s="2"/>
      <c r="L22" s="1">
        <f t="shared" si="1"/>
        <v>9.4499999999999993</v>
      </c>
      <c r="M22" s="3">
        <v>10</v>
      </c>
      <c r="N22" s="2">
        <v>0.8</v>
      </c>
      <c r="O22" s="2"/>
      <c r="P22" s="1">
        <f t="shared" si="2"/>
        <v>9.1999999999999993</v>
      </c>
      <c r="Q22" s="16">
        <f t="shared" si="3"/>
        <v>27.849999999999998</v>
      </c>
    </row>
    <row r="23" spans="1:18">
      <c r="A23" s="6">
        <v>19</v>
      </c>
      <c r="B23" s="6" t="s">
        <v>130</v>
      </c>
      <c r="C23" s="24" t="s">
        <v>107</v>
      </c>
      <c r="D23" s="4">
        <v>41796</v>
      </c>
      <c r="E23" s="3">
        <v>10</v>
      </c>
      <c r="F23" s="2">
        <v>0.82499999999999996</v>
      </c>
      <c r="G23" s="2"/>
      <c r="H23" s="1">
        <f t="shared" si="0"/>
        <v>9.1750000000000007</v>
      </c>
      <c r="I23" s="3">
        <v>10</v>
      </c>
      <c r="J23" s="2">
        <v>0.6</v>
      </c>
      <c r="K23" s="2"/>
      <c r="L23" s="1">
        <f t="shared" si="1"/>
        <v>9.4</v>
      </c>
      <c r="M23" s="3">
        <v>10</v>
      </c>
      <c r="N23" s="2">
        <v>0.75</v>
      </c>
      <c r="O23" s="2"/>
      <c r="P23" s="1">
        <f t="shared" si="2"/>
        <v>9.25</v>
      </c>
      <c r="Q23" s="16">
        <f t="shared" si="3"/>
        <v>27.825000000000003</v>
      </c>
    </row>
    <row r="24" spans="1:18">
      <c r="A24" s="6">
        <v>20</v>
      </c>
      <c r="B24" s="6" t="s">
        <v>137</v>
      </c>
      <c r="C24" s="24" t="s">
        <v>76</v>
      </c>
      <c r="D24" s="4">
        <v>42228</v>
      </c>
      <c r="E24" s="3">
        <v>10</v>
      </c>
      <c r="F24" s="2">
        <v>0.9</v>
      </c>
      <c r="G24" s="2"/>
      <c r="H24" s="1">
        <f t="shared" si="0"/>
        <v>9.1</v>
      </c>
      <c r="I24" s="3">
        <v>10</v>
      </c>
      <c r="J24" s="2">
        <v>0.65</v>
      </c>
      <c r="K24" s="2"/>
      <c r="L24" s="1">
        <f t="shared" si="1"/>
        <v>9.35</v>
      </c>
      <c r="M24" s="3">
        <v>10</v>
      </c>
      <c r="N24" s="2">
        <v>0.65</v>
      </c>
      <c r="O24" s="2"/>
      <c r="P24" s="1">
        <f t="shared" si="2"/>
        <v>9.35</v>
      </c>
      <c r="Q24" s="16">
        <f t="shared" si="3"/>
        <v>27.799999999999997</v>
      </c>
    </row>
    <row r="25" spans="1:18">
      <c r="A25" s="6">
        <v>21</v>
      </c>
      <c r="B25" s="6" t="s">
        <v>92</v>
      </c>
      <c r="C25" s="24" t="s">
        <v>83</v>
      </c>
      <c r="D25" s="4">
        <v>41799</v>
      </c>
      <c r="E25" s="3">
        <v>10</v>
      </c>
      <c r="F25" s="2">
        <v>0.77500000000000002</v>
      </c>
      <c r="G25" s="2"/>
      <c r="H25" s="1">
        <f t="shared" si="0"/>
        <v>9.2249999999999996</v>
      </c>
      <c r="I25" s="3">
        <v>10</v>
      </c>
      <c r="J25" s="2">
        <v>0.7</v>
      </c>
      <c r="K25" s="2"/>
      <c r="L25" s="1">
        <f t="shared" si="1"/>
        <v>9.3000000000000007</v>
      </c>
      <c r="M25" s="3">
        <v>10</v>
      </c>
      <c r="N25" s="2">
        <v>0.75</v>
      </c>
      <c r="O25" s="2"/>
      <c r="P25" s="1">
        <f t="shared" si="2"/>
        <v>9.25</v>
      </c>
      <c r="Q25" s="16">
        <f t="shared" si="3"/>
        <v>27.774999999999999</v>
      </c>
    </row>
    <row r="26" spans="1:18">
      <c r="A26" s="6">
        <v>22</v>
      </c>
      <c r="B26" s="6" t="s">
        <v>129</v>
      </c>
      <c r="C26" s="24" t="s">
        <v>44</v>
      </c>
      <c r="D26" s="4">
        <v>41878</v>
      </c>
      <c r="E26" s="3">
        <v>10</v>
      </c>
      <c r="F26" s="2">
        <v>0.85</v>
      </c>
      <c r="G26" s="2">
        <v>0.1</v>
      </c>
      <c r="H26" s="1">
        <f t="shared" si="0"/>
        <v>9.0500000000000007</v>
      </c>
      <c r="I26" s="3">
        <v>10</v>
      </c>
      <c r="J26" s="2">
        <v>0.9</v>
      </c>
      <c r="K26" s="2"/>
      <c r="L26" s="1">
        <f t="shared" si="1"/>
        <v>9.1</v>
      </c>
      <c r="M26" s="3">
        <v>10</v>
      </c>
      <c r="N26" s="2">
        <v>0.4</v>
      </c>
      <c r="O26" s="2"/>
      <c r="P26" s="1">
        <f t="shared" si="2"/>
        <v>9.6</v>
      </c>
      <c r="Q26" s="16">
        <f t="shared" si="3"/>
        <v>27.75</v>
      </c>
    </row>
    <row r="27" spans="1:18">
      <c r="A27" s="6">
        <v>23</v>
      </c>
      <c r="B27" s="6" t="s">
        <v>138</v>
      </c>
      <c r="C27" s="24" t="s">
        <v>105</v>
      </c>
      <c r="D27" s="4">
        <v>42324</v>
      </c>
      <c r="E27" s="3">
        <v>10</v>
      </c>
      <c r="F27" s="2">
        <v>1.1000000000000001</v>
      </c>
      <c r="G27" s="2">
        <v>0.1</v>
      </c>
      <c r="H27" s="1">
        <f t="shared" si="0"/>
        <v>8.8000000000000007</v>
      </c>
      <c r="I27" s="3">
        <v>10</v>
      </c>
      <c r="J27" s="2">
        <v>0.85</v>
      </c>
      <c r="K27" s="2"/>
      <c r="L27" s="1">
        <f t="shared" si="1"/>
        <v>9.15</v>
      </c>
      <c r="M27" s="3">
        <v>10</v>
      </c>
      <c r="N27" s="2">
        <v>0.3</v>
      </c>
      <c r="O27" s="2"/>
      <c r="P27" s="1">
        <f t="shared" si="2"/>
        <v>9.6999999999999993</v>
      </c>
      <c r="Q27" s="16">
        <f t="shared" si="3"/>
        <v>27.650000000000002</v>
      </c>
    </row>
    <row r="28" spans="1:18">
      <c r="A28" s="6">
        <v>24</v>
      </c>
      <c r="B28" s="6" t="s">
        <v>126</v>
      </c>
      <c r="C28" s="15" t="s">
        <v>76</v>
      </c>
      <c r="D28" s="4">
        <v>41778</v>
      </c>
      <c r="E28" s="3">
        <v>10</v>
      </c>
      <c r="F28" s="2">
        <v>0.92500000000000004</v>
      </c>
      <c r="G28" s="2"/>
      <c r="H28" s="1">
        <f t="shared" si="0"/>
        <v>9.0749999999999993</v>
      </c>
      <c r="I28" s="3">
        <v>10</v>
      </c>
      <c r="J28" s="2">
        <v>0.85</v>
      </c>
      <c r="K28" s="2"/>
      <c r="L28" s="1">
        <f t="shared" si="1"/>
        <v>9.15</v>
      </c>
      <c r="M28" s="3">
        <v>10</v>
      </c>
      <c r="N28" s="2">
        <v>0.65</v>
      </c>
      <c r="O28" s="2"/>
      <c r="P28" s="1">
        <f t="shared" si="2"/>
        <v>9.35</v>
      </c>
      <c r="Q28" s="16">
        <f t="shared" si="3"/>
        <v>27.575000000000003</v>
      </c>
    </row>
    <row r="29" spans="1:18">
      <c r="A29" s="6">
        <v>25</v>
      </c>
      <c r="B29" s="6" t="s">
        <v>145</v>
      </c>
      <c r="C29" s="24" t="s">
        <v>96</v>
      </c>
      <c r="D29" s="4">
        <v>41740</v>
      </c>
      <c r="E29" s="3">
        <v>10</v>
      </c>
      <c r="F29" s="2">
        <v>1.4</v>
      </c>
      <c r="G29" s="2"/>
      <c r="H29" s="1">
        <f t="shared" si="0"/>
        <v>8.6</v>
      </c>
      <c r="I29" s="3">
        <v>10</v>
      </c>
      <c r="J29" s="2">
        <v>0.8</v>
      </c>
      <c r="K29" s="2"/>
      <c r="L29" s="1">
        <f t="shared" si="1"/>
        <v>9.1999999999999993</v>
      </c>
      <c r="M29" s="3">
        <v>10</v>
      </c>
      <c r="N29" s="2">
        <v>0.25</v>
      </c>
      <c r="O29" s="2"/>
      <c r="P29" s="1">
        <f t="shared" si="2"/>
        <v>9.75</v>
      </c>
      <c r="Q29" s="16">
        <f t="shared" si="3"/>
        <v>27.549999999999997</v>
      </c>
    </row>
    <row r="30" spans="1:18">
      <c r="A30" s="6">
        <v>26</v>
      </c>
      <c r="B30" s="6" t="s">
        <v>121</v>
      </c>
      <c r="C30" s="24" t="s">
        <v>74</v>
      </c>
      <c r="D30" s="4">
        <v>42132</v>
      </c>
      <c r="E30" s="3">
        <v>10</v>
      </c>
      <c r="F30" s="2">
        <v>0.75</v>
      </c>
      <c r="G30" s="2"/>
      <c r="H30" s="1">
        <f t="shared" si="0"/>
        <v>9.25</v>
      </c>
      <c r="I30" s="3">
        <v>10</v>
      </c>
      <c r="J30" s="2">
        <v>0.8</v>
      </c>
      <c r="K30" s="2"/>
      <c r="L30" s="1">
        <f t="shared" si="1"/>
        <v>9.1999999999999993</v>
      </c>
      <c r="M30" s="3">
        <v>10</v>
      </c>
      <c r="N30" s="2">
        <v>0.9</v>
      </c>
      <c r="O30" s="2"/>
      <c r="P30" s="1">
        <f t="shared" si="2"/>
        <v>9.1</v>
      </c>
      <c r="Q30" s="16">
        <f t="shared" si="3"/>
        <v>27.549999999999997</v>
      </c>
    </row>
    <row r="31" spans="1:18">
      <c r="A31" s="6">
        <v>27</v>
      </c>
      <c r="B31" s="32" t="s">
        <v>124</v>
      </c>
      <c r="C31" s="24" t="s">
        <v>107</v>
      </c>
      <c r="D31" s="25">
        <v>42122</v>
      </c>
      <c r="E31" s="3">
        <v>10</v>
      </c>
      <c r="F31" s="2">
        <v>0.57499999999999996</v>
      </c>
      <c r="G31" s="2"/>
      <c r="H31" s="1">
        <f t="shared" si="0"/>
        <v>9.4250000000000007</v>
      </c>
      <c r="I31" s="3">
        <v>10</v>
      </c>
      <c r="J31" s="2">
        <v>1.1000000000000001</v>
      </c>
      <c r="K31" s="2"/>
      <c r="L31" s="1">
        <f t="shared" si="1"/>
        <v>8.9</v>
      </c>
      <c r="M31" s="3">
        <v>10</v>
      </c>
      <c r="N31" s="2">
        <v>0.8</v>
      </c>
      <c r="O31" s="2"/>
      <c r="P31" s="1">
        <f t="shared" si="2"/>
        <v>9.1999999999999993</v>
      </c>
      <c r="Q31" s="16">
        <f t="shared" si="3"/>
        <v>27.525000000000002</v>
      </c>
    </row>
    <row r="32" spans="1:18">
      <c r="A32" s="6">
        <v>28</v>
      </c>
      <c r="B32" s="6" t="s">
        <v>144</v>
      </c>
      <c r="C32" s="24" t="s">
        <v>44</v>
      </c>
      <c r="D32" s="4">
        <v>42177</v>
      </c>
      <c r="E32" s="3">
        <v>10</v>
      </c>
      <c r="F32" s="2">
        <v>1.0249999999999999</v>
      </c>
      <c r="G32" s="2"/>
      <c r="H32" s="1">
        <f t="shared" si="0"/>
        <v>8.9749999999999996</v>
      </c>
      <c r="I32" s="3">
        <v>10</v>
      </c>
      <c r="J32" s="2">
        <v>0.85</v>
      </c>
      <c r="K32" s="2"/>
      <c r="L32" s="1">
        <f t="shared" si="1"/>
        <v>9.15</v>
      </c>
      <c r="M32" s="3">
        <v>10</v>
      </c>
      <c r="N32" s="2">
        <v>0.75</v>
      </c>
      <c r="O32" s="2"/>
      <c r="P32" s="1">
        <f t="shared" si="2"/>
        <v>9.25</v>
      </c>
      <c r="Q32" s="16">
        <f t="shared" si="3"/>
        <v>27.375</v>
      </c>
    </row>
    <row r="33" spans="1:17">
      <c r="A33" s="6">
        <v>29</v>
      </c>
      <c r="B33" s="6" t="s">
        <v>90</v>
      </c>
      <c r="C33" s="24" t="s">
        <v>83</v>
      </c>
      <c r="D33" s="4">
        <v>42286</v>
      </c>
      <c r="E33" s="3">
        <v>10</v>
      </c>
      <c r="F33" s="2">
        <v>0.42499999999999999</v>
      </c>
      <c r="G33" s="2">
        <v>0.3</v>
      </c>
      <c r="H33" s="1">
        <f t="shared" si="0"/>
        <v>9.2749999999999986</v>
      </c>
      <c r="I33" s="3">
        <v>10</v>
      </c>
      <c r="J33" s="2">
        <v>0.55000000000000004</v>
      </c>
      <c r="K33" s="2"/>
      <c r="L33" s="1">
        <f t="shared" si="1"/>
        <v>9.4499999999999993</v>
      </c>
      <c r="M33" s="3">
        <v>9.5</v>
      </c>
      <c r="N33" s="2">
        <v>0.9</v>
      </c>
      <c r="O33" s="2"/>
      <c r="P33" s="1">
        <f t="shared" si="2"/>
        <v>8.6</v>
      </c>
      <c r="Q33" s="16">
        <f t="shared" si="3"/>
        <v>27.324999999999996</v>
      </c>
    </row>
    <row r="34" spans="1:17">
      <c r="A34" s="6">
        <v>30</v>
      </c>
      <c r="B34" s="6" t="s">
        <v>133</v>
      </c>
      <c r="C34" s="24" t="s">
        <v>107</v>
      </c>
      <c r="D34" s="4">
        <v>42230</v>
      </c>
      <c r="E34" s="3">
        <v>10</v>
      </c>
      <c r="F34" s="2">
        <v>0.72499999999999998</v>
      </c>
      <c r="G34" s="2">
        <v>0.1</v>
      </c>
      <c r="H34" s="1">
        <f>SUM(E34-F34-G34)</f>
        <v>9.1750000000000007</v>
      </c>
      <c r="I34" s="3">
        <v>10</v>
      </c>
      <c r="J34" s="2">
        <v>1.25</v>
      </c>
      <c r="K34" s="2">
        <v>0.3</v>
      </c>
      <c r="L34" s="1">
        <f>SUM(I34-J34-K34)</f>
        <v>8.4499999999999993</v>
      </c>
      <c r="M34" s="3">
        <v>10</v>
      </c>
      <c r="N34" s="2">
        <v>0.35</v>
      </c>
      <c r="O34" s="2"/>
      <c r="P34" s="1">
        <f>SUM(M34-N34-O34)</f>
        <v>9.65</v>
      </c>
      <c r="Q34" s="16">
        <f>SUM(H34+L34+P34)</f>
        <v>27.274999999999999</v>
      </c>
    </row>
    <row r="35" spans="1:17">
      <c r="A35" s="6">
        <v>31</v>
      </c>
      <c r="B35" s="6" t="s">
        <v>147</v>
      </c>
      <c r="C35" s="24" t="s">
        <v>44</v>
      </c>
      <c r="D35" s="4">
        <v>41915</v>
      </c>
      <c r="E35" s="3">
        <v>10</v>
      </c>
      <c r="F35" s="2">
        <v>0.97499999999999998</v>
      </c>
      <c r="G35" s="2"/>
      <c r="H35" s="1">
        <f>SUM(E35-F35-G35)</f>
        <v>9.0250000000000004</v>
      </c>
      <c r="I35" s="3">
        <v>10</v>
      </c>
      <c r="J35" s="2">
        <v>1.2</v>
      </c>
      <c r="K35" s="2"/>
      <c r="L35" s="1">
        <f>SUM(I35-J35-K35)</f>
        <v>8.8000000000000007</v>
      </c>
      <c r="M35" s="3">
        <v>10</v>
      </c>
      <c r="N35" s="2">
        <v>0.55000000000000004</v>
      </c>
      <c r="O35" s="2"/>
      <c r="P35" s="1">
        <f>SUM(M35-N35-O35)</f>
        <v>9.4499999999999993</v>
      </c>
      <c r="Q35" s="16">
        <f>SUM(H35+L35+P35)</f>
        <v>27.275000000000002</v>
      </c>
    </row>
    <row r="36" spans="1:17">
      <c r="A36" s="6">
        <v>32</v>
      </c>
      <c r="B36" s="30" t="s">
        <v>91</v>
      </c>
      <c r="C36" s="24" t="s">
        <v>83</v>
      </c>
      <c r="D36" s="60">
        <v>42266</v>
      </c>
      <c r="E36" s="3">
        <v>10</v>
      </c>
      <c r="F36" s="2">
        <v>0.8</v>
      </c>
      <c r="G36" s="2">
        <v>0.2</v>
      </c>
      <c r="H36" s="1">
        <f>SUM(E36-F36-G36)</f>
        <v>9</v>
      </c>
      <c r="I36" s="3">
        <v>10</v>
      </c>
      <c r="J36" s="2">
        <v>0.55000000000000004</v>
      </c>
      <c r="K36" s="2"/>
      <c r="L36" s="1">
        <f>SUM(I36-J36-K36)</f>
        <v>9.4499999999999993</v>
      </c>
      <c r="M36" s="3">
        <v>9.5</v>
      </c>
      <c r="N36" s="2">
        <v>0.75</v>
      </c>
      <c r="O36" s="2"/>
      <c r="P36" s="1">
        <f>SUM(M36-N36-O36)</f>
        <v>8.75</v>
      </c>
      <c r="Q36" s="16">
        <f>SUM(H36+L36+P36)</f>
        <v>27.2</v>
      </c>
    </row>
    <row r="37" spans="1:17">
      <c r="A37" s="6">
        <v>33</v>
      </c>
      <c r="B37" s="6" t="s">
        <v>93</v>
      </c>
      <c r="C37" s="24" t="s">
        <v>83</v>
      </c>
      <c r="D37" s="4">
        <v>42248</v>
      </c>
      <c r="E37" s="3">
        <v>10</v>
      </c>
      <c r="F37" s="2">
        <v>0.7</v>
      </c>
      <c r="G37" s="2"/>
      <c r="H37" s="1">
        <f>SUM(E37-F37-G37)</f>
        <v>9.3000000000000007</v>
      </c>
      <c r="I37" s="3">
        <v>10</v>
      </c>
      <c r="J37" s="2">
        <v>1.1000000000000001</v>
      </c>
      <c r="K37" s="2"/>
      <c r="L37" s="1">
        <f>SUM(I37-J37-K37)</f>
        <v>8.9</v>
      </c>
      <c r="M37" s="3">
        <v>10</v>
      </c>
      <c r="N37" s="2">
        <v>1</v>
      </c>
      <c r="O37" s="2"/>
      <c r="P37" s="1">
        <f>SUM(M37-N37-O37)</f>
        <v>9</v>
      </c>
      <c r="Q37" s="16">
        <f>SUM(H37+L37+P37)</f>
        <v>27.200000000000003</v>
      </c>
    </row>
    <row r="38" spans="1:17">
      <c r="A38" s="6">
        <v>34</v>
      </c>
      <c r="B38" s="6" t="s">
        <v>131</v>
      </c>
      <c r="C38" s="24" t="s">
        <v>105</v>
      </c>
      <c r="D38" s="4">
        <v>42323</v>
      </c>
      <c r="E38" s="3">
        <v>10</v>
      </c>
      <c r="F38" s="2">
        <v>1.3</v>
      </c>
      <c r="G38" s="2"/>
      <c r="H38" s="1">
        <f t="shared" ref="H38:H56" si="4">SUM(E38-F38-G38)</f>
        <v>8.6999999999999993</v>
      </c>
      <c r="I38" s="3">
        <v>10</v>
      </c>
      <c r="J38" s="2">
        <v>1.1499999999999999</v>
      </c>
      <c r="K38" s="2"/>
      <c r="L38" s="1">
        <f t="shared" ref="L38:L56" si="5">SUM(I38-J38-K38)</f>
        <v>8.85</v>
      </c>
      <c r="M38" s="3">
        <v>10</v>
      </c>
      <c r="N38" s="2">
        <v>0.5</v>
      </c>
      <c r="O38" s="2"/>
      <c r="P38" s="1">
        <f t="shared" ref="P38:P56" si="6">SUM(M38-N38-O38)</f>
        <v>9.5</v>
      </c>
      <c r="Q38" s="16">
        <f t="shared" ref="Q38:Q56" si="7">SUM(H38+L38+P38)</f>
        <v>27.049999999999997</v>
      </c>
    </row>
    <row r="39" spans="1:17">
      <c r="A39" s="6">
        <v>35</v>
      </c>
      <c r="B39" s="30" t="s">
        <v>119</v>
      </c>
      <c r="C39" s="24" t="s">
        <v>76</v>
      </c>
      <c r="D39" s="60">
        <v>42056</v>
      </c>
      <c r="E39" s="3">
        <v>10</v>
      </c>
      <c r="F39" s="2">
        <v>1.1499999999999999</v>
      </c>
      <c r="G39" s="2">
        <v>0.3</v>
      </c>
      <c r="H39" s="1">
        <f t="shared" si="4"/>
        <v>8.5499999999999989</v>
      </c>
      <c r="I39" s="3">
        <v>10</v>
      </c>
      <c r="J39" s="2">
        <v>0.5</v>
      </c>
      <c r="K39" s="2"/>
      <c r="L39" s="1">
        <f t="shared" si="5"/>
        <v>9.5</v>
      </c>
      <c r="M39" s="3">
        <v>10</v>
      </c>
      <c r="N39" s="2">
        <v>1.1000000000000001</v>
      </c>
      <c r="O39" s="2"/>
      <c r="P39" s="1">
        <f t="shared" si="6"/>
        <v>8.9</v>
      </c>
      <c r="Q39" s="16">
        <f t="shared" si="7"/>
        <v>26.949999999999996</v>
      </c>
    </row>
    <row r="40" spans="1:17">
      <c r="A40" s="6">
        <v>36</v>
      </c>
      <c r="B40" s="6" t="s">
        <v>54</v>
      </c>
      <c r="C40" s="24" t="s">
        <v>25</v>
      </c>
      <c r="D40" s="4">
        <v>42291</v>
      </c>
      <c r="E40" s="3">
        <v>10</v>
      </c>
      <c r="F40" s="2">
        <v>0.9</v>
      </c>
      <c r="G40" s="2"/>
      <c r="H40" s="1">
        <f>SUM(E40-F40-G40)</f>
        <v>9.1</v>
      </c>
      <c r="I40" s="3">
        <v>10</v>
      </c>
      <c r="J40" s="2">
        <v>0.95</v>
      </c>
      <c r="K40" s="2"/>
      <c r="L40" s="1">
        <f>SUM(I40-J40-K40)</f>
        <v>9.0500000000000007</v>
      </c>
      <c r="M40" s="3">
        <v>9</v>
      </c>
      <c r="N40" s="2">
        <v>0.4</v>
      </c>
      <c r="O40" s="2"/>
      <c r="P40" s="1">
        <f>SUM(M40-N40-O40)</f>
        <v>8.6</v>
      </c>
      <c r="Q40" s="16">
        <f>SUM(H40+L40+P40)</f>
        <v>26.75</v>
      </c>
    </row>
    <row r="41" spans="1:17">
      <c r="A41" s="6">
        <v>37</v>
      </c>
      <c r="B41" s="6" t="s">
        <v>134</v>
      </c>
      <c r="C41" s="24" t="s">
        <v>107</v>
      </c>
      <c r="D41" s="4">
        <v>42069</v>
      </c>
      <c r="E41" s="3">
        <v>10</v>
      </c>
      <c r="F41" s="2">
        <v>0.9</v>
      </c>
      <c r="G41" s="2">
        <v>0.1</v>
      </c>
      <c r="H41" s="1">
        <f>SUM(E41-F41-G41)</f>
        <v>9</v>
      </c>
      <c r="I41" s="3">
        <v>10</v>
      </c>
      <c r="J41" s="2">
        <v>1.2</v>
      </c>
      <c r="K41" s="2"/>
      <c r="L41" s="1">
        <f>SUM(I41-J41-K41)</f>
        <v>8.8000000000000007</v>
      </c>
      <c r="M41" s="3">
        <v>10</v>
      </c>
      <c r="N41" s="2">
        <v>1.05</v>
      </c>
      <c r="O41" s="2"/>
      <c r="P41" s="1">
        <f>SUM(M41-N41-O41)</f>
        <v>8.9499999999999993</v>
      </c>
      <c r="Q41" s="16">
        <f>SUM(H41+L41+P41)</f>
        <v>26.75</v>
      </c>
    </row>
    <row r="42" spans="1:17">
      <c r="A42" s="6">
        <v>38</v>
      </c>
      <c r="B42" s="6" t="s">
        <v>125</v>
      </c>
      <c r="C42" s="24" t="s">
        <v>105</v>
      </c>
      <c r="D42" s="4">
        <v>42069</v>
      </c>
      <c r="E42" s="3">
        <v>10</v>
      </c>
      <c r="F42" s="2">
        <v>1.25</v>
      </c>
      <c r="G42" s="2"/>
      <c r="H42" s="1">
        <f>SUM(E42-F42-G42)</f>
        <v>8.75</v>
      </c>
      <c r="I42" s="3">
        <v>10</v>
      </c>
      <c r="J42" s="2">
        <v>1.1499999999999999</v>
      </c>
      <c r="K42" s="2"/>
      <c r="L42" s="1">
        <f>SUM(I42-J42-K42)</f>
        <v>8.85</v>
      </c>
      <c r="M42" s="3">
        <v>10</v>
      </c>
      <c r="N42" s="2">
        <v>0.85</v>
      </c>
      <c r="O42" s="2"/>
      <c r="P42" s="1">
        <f>SUM(M42-N42-O42)</f>
        <v>9.15</v>
      </c>
      <c r="Q42" s="16">
        <f>SUM(H42+L42+P42)</f>
        <v>26.75</v>
      </c>
    </row>
    <row r="43" spans="1:17">
      <c r="A43" s="6">
        <v>39</v>
      </c>
      <c r="B43" s="6" t="s">
        <v>140</v>
      </c>
      <c r="C43" s="24" t="s">
        <v>74</v>
      </c>
      <c r="D43" s="4">
        <v>41957</v>
      </c>
      <c r="E43" s="3">
        <v>10</v>
      </c>
      <c r="F43" s="2">
        <v>0.95</v>
      </c>
      <c r="G43" s="2"/>
      <c r="H43" s="1">
        <f>SUM(E43-F43-G43)</f>
        <v>9.0500000000000007</v>
      </c>
      <c r="I43" s="3">
        <v>10</v>
      </c>
      <c r="J43" s="2">
        <v>1.6</v>
      </c>
      <c r="K43" s="2"/>
      <c r="L43" s="1">
        <f>SUM(I43-J43-K43)</f>
        <v>8.4</v>
      </c>
      <c r="M43" s="3">
        <v>10</v>
      </c>
      <c r="N43" s="2">
        <v>0.7</v>
      </c>
      <c r="O43" s="2"/>
      <c r="P43" s="1">
        <f>SUM(M43-N43-O43)</f>
        <v>9.3000000000000007</v>
      </c>
      <c r="Q43" s="16">
        <f>SUM(H43+L43+P43)</f>
        <v>26.750000000000004</v>
      </c>
    </row>
    <row r="44" spans="1:17">
      <c r="A44" s="6">
        <v>40</v>
      </c>
      <c r="B44" s="32" t="s">
        <v>55</v>
      </c>
      <c r="C44" s="24" t="s">
        <v>25</v>
      </c>
      <c r="D44" s="25">
        <v>42227</v>
      </c>
      <c r="E44" s="3">
        <v>10</v>
      </c>
      <c r="F44" s="2">
        <v>0.8</v>
      </c>
      <c r="G44" s="2"/>
      <c r="H44" s="1">
        <f t="shared" si="4"/>
        <v>9.1999999999999993</v>
      </c>
      <c r="I44" s="3">
        <v>10</v>
      </c>
      <c r="J44" s="2">
        <v>1.2</v>
      </c>
      <c r="K44" s="2"/>
      <c r="L44" s="1">
        <f t="shared" si="5"/>
        <v>8.8000000000000007</v>
      </c>
      <c r="M44" s="3">
        <v>9</v>
      </c>
      <c r="N44" s="2">
        <v>0.65</v>
      </c>
      <c r="O44" s="2"/>
      <c r="P44" s="1">
        <f t="shared" si="6"/>
        <v>8.35</v>
      </c>
      <c r="Q44" s="16">
        <f t="shared" si="7"/>
        <v>26.35</v>
      </c>
    </row>
    <row r="45" spans="1:17">
      <c r="A45" s="6">
        <v>41</v>
      </c>
      <c r="B45" s="6" t="s">
        <v>143</v>
      </c>
      <c r="C45" s="24" t="s">
        <v>76</v>
      </c>
      <c r="D45" s="4">
        <v>42355</v>
      </c>
      <c r="E45" s="3">
        <v>10</v>
      </c>
      <c r="F45" s="2">
        <v>1.2</v>
      </c>
      <c r="G45" s="2">
        <v>0.1</v>
      </c>
      <c r="H45" s="1">
        <f t="shared" si="4"/>
        <v>8.7000000000000011</v>
      </c>
      <c r="I45" s="3">
        <v>10</v>
      </c>
      <c r="J45" s="2">
        <v>1.25</v>
      </c>
      <c r="K45" s="2">
        <v>0.3</v>
      </c>
      <c r="L45" s="1">
        <f t="shared" si="5"/>
        <v>8.4499999999999993</v>
      </c>
      <c r="M45" s="3">
        <v>10</v>
      </c>
      <c r="N45" s="2">
        <v>1</v>
      </c>
      <c r="O45" s="2"/>
      <c r="P45" s="1">
        <f t="shared" si="6"/>
        <v>9</v>
      </c>
      <c r="Q45" s="16">
        <f t="shared" si="7"/>
        <v>26.15</v>
      </c>
    </row>
    <row r="46" spans="1:17">
      <c r="A46" s="6">
        <v>42</v>
      </c>
      <c r="B46" s="30" t="s">
        <v>51</v>
      </c>
      <c r="C46" s="24" t="s">
        <v>25</v>
      </c>
      <c r="D46" s="60">
        <v>42100</v>
      </c>
      <c r="E46" s="3">
        <v>10</v>
      </c>
      <c r="F46" s="2">
        <v>1.1000000000000001</v>
      </c>
      <c r="G46" s="2"/>
      <c r="H46" s="1">
        <f t="shared" si="4"/>
        <v>8.9</v>
      </c>
      <c r="I46" s="3">
        <v>10</v>
      </c>
      <c r="J46" s="2">
        <v>1.45</v>
      </c>
      <c r="K46" s="2"/>
      <c r="L46" s="1">
        <f t="shared" si="5"/>
        <v>8.5500000000000007</v>
      </c>
      <c r="M46" s="3">
        <v>9</v>
      </c>
      <c r="N46" s="2">
        <v>0.35</v>
      </c>
      <c r="O46" s="2"/>
      <c r="P46" s="1">
        <f t="shared" si="6"/>
        <v>8.65</v>
      </c>
      <c r="Q46" s="16">
        <f t="shared" si="7"/>
        <v>26.1</v>
      </c>
    </row>
    <row r="47" spans="1:17">
      <c r="A47" s="6">
        <v>43</v>
      </c>
      <c r="B47" s="6" t="s">
        <v>52</v>
      </c>
      <c r="C47" s="24" t="s">
        <v>25</v>
      </c>
      <c r="D47" s="4">
        <v>42113</v>
      </c>
      <c r="E47" s="3">
        <v>10</v>
      </c>
      <c r="F47" s="2">
        <v>0.9</v>
      </c>
      <c r="G47" s="2"/>
      <c r="H47" s="1">
        <f t="shared" si="4"/>
        <v>9.1</v>
      </c>
      <c r="I47" s="3">
        <v>10</v>
      </c>
      <c r="J47" s="2">
        <v>1.2</v>
      </c>
      <c r="K47" s="2"/>
      <c r="L47" s="1">
        <f t="shared" si="5"/>
        <v>8.8000000000000007</v>
      </c>
      <c r="M47" s="3">
        <v>9</v>
      </c>
      <c r="N47" s="2">
        <v>0.85</v>
      </c>
      <c r="O47" s="2"/>
      <c r="P47" s="1">
        <f t="shared" si="6"/>
        <v>8.15</v>
      </c>
      <c r="Q47" s="16">
        <f t="shared" si="7"/>
        <v>26.049999999999997</v>
      </c>
    </row>
    <row r="48" spans="1:17">
      <c r="A48" s="6">
        <v>44</v>
      </c>
      <c r="B48" s="6" t="s">
        <v>58</v>
      </c>
      <c r="C48" s="24" t="s">
        <v>25</v>
      </c>
      <c r="D48" s="4">
        <v>42272</v>
      </c>
      <c r="E48" s="3">
        <v>10</v>
      </c>
      <c r="F48" s="2">
        <v>1.1000000000000001</v>
      </c>
      <c r="G48" s="2"/>
      <c r="H48" s="1">
        <f t="shared" si="4"/>
        <v>8.9</v>
      </c>
      <c r="I48" s="3">
        <v>10</v>
      </c>
      <c r="J48" s="2">
        <v>0.6</v>
      </c>
      <c r="K48" s="2"/>
      <c r="L48" s="1">
        <f t="shared" si="5"/>
        <v>9.4</v>
      </c>
      <c r="M48" s="3">
        <v>9</v>
      </c>
      <c r="N48" s="2">
        <v>1.35</v>
      </c>
      <c r="O48" s="2"/>
      <c r="P48" s="1">
        <f t="shared" si="6"/>
        <v>7.65</v>
      </c>
      <c r="Q48" s="16">
        <f t="shared" si="7"/>
        <v>25.950000000000003</v>
      </c>
    </row>
    <row r="49" spans="1:17">
      <c r="A49" s="6">
        <v>45</v>
      </c>
      <c r="B49" s="6" t="s">
        <v>118</v>
      </c>
      <c r="C49" s="24" t="s">
        <v>61</v>
      </c>
      <c r="D49" s="4">
        <v>41729</v>
      </c>
      <c r="E49" s="3">
        <v>10</v>
      </c>
      <c r="F49" s="2">
        <v>1.55</v>
      </c>
      <c r="G49" s="2"/>
      <c r="H49" s="1">
        <f t="shared" si="4"/>
        <v>8.4499999999999993</v>
      </c>
      <c r="I49" s="3">
        <v>10</v>
      </c>
      <c r="J49" s="2">
        <v>0.75</v>
      </c>
      <c r="K49" s="2"/>
      <c r="L49" s="1">
        <f t="shared" si="5"/>
        <v>9.25</v>
      </c>
      <c r="M49" s="3">
        <v>9</v>
      </c>
      <c r="N49" s="2">
        <v>1</v>
      </c>
      <c r="O49" s="2"/>
      <c r="P49" s="1">
        <f t="shared" si="6"/>
        <v>8</v>
      </c>
      <c r="Q49" s="16">
        <f t="shared" si="7"/>
        <v>25.7</v>
      </c>
    </row>
    <row r="50" spans="1:17">
      <c r="A50" s="6">
        <v>46</v>
      </c>
      <c r="B50" s="6" t="s">
        <v>53</v>
      </c>
      <c r="C50" s="24" t="s">
        <v>25</v>
      </c>
      <c r="D50" s="4">
        <v>41882</v>
      </c>
      <c r="E50" s="3">
        <v>10</v>
      </c>
      <c r="F50" s="2">
        <v>0.77500000000000002</v>
      </c>
      <c r="G50" s="2">
        <v>0.1</v>
      </c>
      <c r="H50" s="1">
        <f t="shared" si="4"/>
        <v>9.125</v>
      </c>
      <c r="I50" s="3">
        <v>10</v>
      </c>
      <c r="J50" s="2">
        <v>1.75</v>
      </c>
      <c r="K50" s="2"/>
      <c r="L50" s="1">
        <f t="shared" si="5"/>
        <v>8.25</v>
      </c>
      <c r="M50" s="3">
        <v>9</v>
      </c>
      <c r="N50" s="2">
        <v>0.75</v>
      </c>
      <c r="O50" s="2"/>
      <c r="P50" s="1">
        <f t="shared" si="6"/>
        <v>8.25</v>
      </c>
      <c r="Q50" s="16">
        <f t="shared" si="7"/>
        <v>25.625</v>
      </c>
    </row>
    <row r="51" spans="1:17">
      <c r="A51" s="6">
        <v>47</v>
      </c>
      <c r="B51" s="6" t="s">
        <v>32</v>
      </c>
      <c r="C51" s="24" t="s">
        <v>25</v>
      </c>
      <c r="D51" s="4">
        <v>41740</v>
      </c>
      <c r="E51" s="3">
        <v>10</v>
      </c>
      <c r="F51" s="2">
        <v>1.45</v>
      </c>
      <c r="G51" s="2"/>
      <c r="H51" s="1">
        <f t="shared" si="4"/>
        <v>8.5500000000000007</v>
      </c>
      <c r="I51" s="3">
        <v>10</v>
      </c>
      <c r="J51" s="2">
        <v>1</v>
      </c>
      <c r="K51" s="2"/>
      <c r="L51" s="1">
        <f t="shared" si="5"/>
        <v>9</v>
      </c>
      <c r="M51" s="3">
        <v>8.5</v>
      </c>
      <c r="N51" s="2">
        <v>0.6</v>
      </c>
      <c r="O51" s="2"/>
      <c r="P51" s="1">
        <f t="shared" si="6"/>
        <v>7.9</v>
      </c>
      <c r="Q51" s="16">
        <f t="shared" si="7"/>
        <v>25.450000000000003</v>
      </c>
    </row>
    <row r="52" spans="1:17">
      <c r="A52" s="6">
        <v>48</v>
      </c>
      <c r="B52" s="6" t="s">
        <v>57</v>
      </c>
      <c r="C52" s="24" t="s">
        <v>25</v>
      </c>
      <c r="D52" s="4">
        <v>42091</v>
      </c>
      <c r="E52" s="3">
        <v>10</v>
      </c>
      <c r="F52" s="2">
        <v>0.75</v>
      </c>
      <c r="G52" s="2"/>
      <c r="H52" s="1">
        <f t="shared" si="4"/>
        <v>9.25</v>
      </c>
      <c r="I52" s="3">
        <v>10</v>
      </c>
      <c r="J52" s="2">
        <v>1.8</v>
      </c>
      <c r="K52" s="2"/>
      <c r="L52" s="1">
        <f t="shared" si="5"/>
        <v>8.1999999999999993</v>
      </c>
      <c r="M52" s="3">
        <v>8.5</v>
      </c>
      <c r="N52" s="2">
        <v>0.85</v>
      </c>
      <c r="O52" s="2"/>
      <c r="P52" s="1">
        <f t="shared" si="6"/>
        <v>7.65</v>
      </c>
      <c r="Q52" s="16">
        <f t="shared" si="7"/>
        <v>25.1</v>
      </c>
    </row>
    <row r="53" spans="1:17">
      <c r="A53" s="6">
        <v>49</v>
      </c>
      <c r="B53" s="6" t="s">
        <v>135</v>
      </c>
      <c r="C53" s="24" t="s">
        <v>61</v>
      </c>
      <c r="D53" s="4">
        <v>42150</v>
      </c>
      <c r="E53" s="3">
        <v>10</v>
      </c>
      <c r="F53" s="2">
        <v>1.9</v>
      </c>
      <c r="G53" s="2"/>
      <c r="H53" s="1">
        <f t="shared" si="4"/>
        <v>8.1</v>
      </c>
      <c r="I53" s="3">
        <v>10</v>
      </c>
      <c r="J53" s="2">
        <v>2</v>
      </c>
      <c r="K53" s="2"/>
      <c r="L53" s="1">
        <f t="shared" si="5"/>
        <v>8</v>
      </c>
      <c r="M53" s="3">
        <v>9.5</v>
      </c>
      <c r="N53" s="2">
        <v>0.85</v>
      </c>
      <c r="O53" s="2"/>
      <c r="P53" s="1">
        <f t="shared" si="6"/>
        <v>8.65</v>
      </c>
      <c r="Q53" s="16">
        <f t="shared" si="7"/>
        <v>24.75</v>
      </c>
    </row>
    <row r="54" spans="1:17">
      <c r="A54" s="6">
        <v>50</v>
      </c>
      <c r="B54" s="30" t="s">
        <v>117</v>
      </c>
      <c r="C54" s="24" t="s">
        <v>25</v>
      </c>
      <c r="D54" s="60">
        <v>42193</v>
      </c>
      <c r="E54" s="3">
        <v>9</v>
      </c>
      <c r="F54" s="2">
        <v>1.1499999999999999</v>
      </c>
      <c r="G54" s="2">
        <v>0.6</v>
      </c>
      <c r="H54" s="1">
        <f t="shared" si="4"/>
        <v>7.25</v>
      </c>
      <c r="I54" s="3">
        <v>10</v>
      </c>
      <c r="J54" s="2">
        <v>1.35</v>
      </c>
      <c r="K54" s="2"/>
      <c r="L54" s="1">
        <f t="shared" si="5"/>
        <v>8.65</v>
      </c>
      <c r="M54" s="3">
        <v>9</v>
      </c>
      <c r="N54" s="2">
        <v>0.75</v>
      </c>
      <c r="O54" s="2"/>
      <c r="P54" s="1">
        <f t="shared" si="6"/>
        <v>8.25</v>
      </c>
      <c r="Q54" s="16">
        <f t="shared" si="7"/>
        <v>24.15</v>
      </c>
    </row>
    <row r="55" spans="1:17">
      <c r="A55" s="6">
        <v>51</v>
      </c>
      <c r="B55" s="61" t="s">
        <v>132</v>
      </c>
      <c r="C55" s="24" t="s">
        <v>19</v>
      </c>
      <c r="D55" s="4">
        <v>42311</v>
      </c>
      <c r="E55" s="3">
        <v>10</v>
      </c>
      <c r="F55" s="2">
        <v>1.55</v>
      </c>
      <c r="G55" s="2"/>
      <c r="H55" s="1">
        <f t="shared" si="4"/>
        <v>8.4499999999999993</v>
      </c>
      <c r="I55" s="3">
        <v>10</v>
      </c>
      <c r="J55" s="2">
        <v>3.55</v>
      </c>
      <c r="K55" s="2"/>
      <c r="L55" s="1">
        <f t="shared" si="5"/>
        <v>6.45</v>
      </c>
      <c r="M55" s="3">
        <v>8.5</v>
      </c>
      <c r="N55" s="2">
        <v>0.75</v>
      </c>
      <c r="O55" s="2"/>
      <c r="P55" s="1">
        <f t="shared" si="6"/>
        <v>7.75</v>
      </c>
      <c r="Q55" s="16">
        <f t="shared" si="7"/>
        <v>22.65</v>
      </c>
    </row>
    <row r="56" spans="1:17">
      <c r="A56" s="145">
        <v>52</v>
      </c>
      <c r="B56" s="145" t="s">
        <v>150</v>
      </c>
      <c r="C56" s="146" t="s">
        <v>19</v>
      </c>
      <c r="D56" s="147">
        <v>42311</v>
      </c>
      <c r="E56" s="148">
        <v>0</v>
      </c>
      <c r="F56" s="149">
        <v>0</v>
      </c>
      <c r="G56" s="149"/>
      <c r="H56" s="150">
        <f t="shared" si="4"/>
        <v>0</v>
      </c>
      <c r="I56" s="148">
        <v>0</v>
      </c>
      <c r="J56" s="149">
        <v>0</v>
      </c>
      <c r="K56" s="149"/>
      <c r="L56" s="150">
        <f t="shared" si="5"/>
        <v>0</v>
      </c>
      <c r="M56" s="148">
        <v>0</v>
      </c>
      <c r="N56" s="149">
        <v>0</v>
      </c>
      <c r="O56" s="149"/>
      <c r="P56" s="150">
        <f t="shared" si="6"/>
        <v>0</v>
      </c>
      <c r="Q56" s="151">
        <f t="shared" si="7"/>
        <v>0</v>
      </c>
    </row>
    <row r="58" spans="1:17">
      <c r="B58" s="36"/>
      <c r="D58" s="14"/>
      <c r="E58" s="13"/>
      <c r="F58" s="12"/>
      <c r="G58" s="12"/>
      <c r="H58" s="11"/>
    </row>
    <row r="59" spans="1:17">
      <c r="C59" s="39"/>
      <c r="E59" s="273" t="s">
        <v>7</v>
      </c>
      <c r="F59" s="273"/>
      <c r="G59" s="273"/>
      <c r="H59" s="273"/>
    </row>
    <row r="60" spans="1:17" ht="30">
      <c r="B60" s="9" t="s">
        <v>6</v>
      </c>
      <c r="C60" s="9" t="s">
        <v>5</v>
      </c>
      <c r="D60" s="9" t="s">
        <v>4</v>
      </c>
      <c r="E60" s="7" t="s">
        <v>3</v>
      </c>
      <c r="F60" s="7" t="s">
        <v>2</v>
      </c>
      <c r="G60" s="7" t="s">
        <v>1</v>
      </c>
      <c r="H60" s="7" t="s">
        <v>0</v>
      </c>
    </row>
    <row r="61" spans="1:17">
      <c r="A61" s="152">
        <v>1</v>
      </c>
      <c r="B61" s="152" t="s">
        <v>141</v>
      </c>
      <c r="C61" s="153" t="s">
        <v>107</v>
      </c>
      <c r="D61" s="154">
        <v>41789</v>
      </c>
      <c r="E61" s="155">
        <v>22.5</v>
      </c>
      <c r="F61" s="156">
        <v>0.55000000000000004</v>
      </c>
      <c r="G61" s="156"/>
      <c r="H61" s="157">
        <f t="shared" ref="H61:H108" si="8">SUM(E61-F61-G61)</f>
        <v>21.95</v>
      </c>
      <c r="I61" s="144"/>
    </row>
    <row r="62" spans="1:17">
      <c r="A62" s="152">
        <v>2</v>
      </c>
      <c r="B62" s="152" t="s">
        <v>115</v>
      </c>
      <c r="C62" s="153" t="s">
        <v>107</v>
      </c>
      <c r="D62" s="154">
        <v>41688</v>
      </c>
      <c r="E62" s="155">
        <v>22.5</v>
      </c>
      <c r="F62" s="156">
        <v>0.7</v>
      </c>
      <c r="G62" s="156"/>
      <c r="H62" s="157">
        <f t="shared" si="8"/>
        <v>21.8</v>
      </c>
      <c r="I62" s="144"/>
    </row>
    <row r="63" spans="1:17">
      <c r="A63" s="152">
        <v>3</v>
      </c>
      <c r="B63" s="152" t="s">
        <v>94</v>
      </c>
      <c r="C63" s="153" t="s">
        <v>83</v>
      </c>
      <c r="D63" s="154">
        <v>41689</v>
      </c>
      <c r="E63" s="155">
        <v>22.5</v>
      </c>
      <c r="F63" s="156">
        <v>0.8</v>
      </c>
      <c r="G63" s="156"/>
      <c r="H63" s="157">
        <f t="shared" si="8"/>
        <v>21.7</v>
      </c>
      <c r="I63" s="144"/>
    </row>
    <row r="64" spans="1:17">
      <c r="A64" s="152">
        <v>4</v>
      </c>
      <c r="B64" s="152" t="s">
        <v>138</v>
      </c>
      <c r="C64" s="153" t="s">
        <v>105</v>
      </c>
      <c r="D64" s="154">
        <v>42324</v>
      </c>
      <c r="E64" s="155">
        <v>22.5</v>
      </c>
      <c r="F64" s="156">
        <v>0.85</v>
      </c>
      <c r="G64" s="156"/>
      <c r="H64" s="157">
        <f t="shared" si="8"/>
        <v>21.65</v>
      </c>
      <c r="I64" s="144"/>
    </row>
    <row r="65" spans="1:9">
      <c r="A65" s="152">
        <v>5</v>
      </c>
      <c r="B65" s="152" t="s">
        <v>137</v>
      </c>
      <c r="C65" s="153" t="s">
        <v>76</v>
      </c>
      <c r="D65" s="154">
        <v>42228</v>
      </c>
      <c r="E65" s="155">
        <v>22.5</v>
      </c>
      <c r="F65" s="156">
        <v>0.85</v>
      </c>
      <c r="G65" s="156"/>
      <c r="H65" s="157">
        <f t="shared" si="8"/>
        <v>21.65</v>
      </c>
      <c r="I65" s="144"/>
    </row>
    <row r="66" spans="1:9">
      <c r="A66" s="6">
        <v>6</v>
      </c>
      <c r="B66" s="32" t="s">
        <v>55</v>
      </c>
      <c r="C66" s="24" t="s">
        <v>25</v>
      </c>
      <c r="D66" s="25">
        <v>42227</v>
      </c>
      <c r="E66" s="3">
        <v>22.5</v>
      </c>
      <c r="F66" s="2">
        <v>0.85</v>
      </c>
      <c r="G66" s="2"/>
      <c r="H66" s="1">
        <f t="shared" si="8"/>
        <v>21.65</v>
      </c>
    </row>
    <row r="67" spans="1:9">
      <c r="A67" s="6">
        <v>7</v>
      </c>
      <c r="B67" s="6" t="s">
        <v>90</v>
      </c>
      <c r="C67" s="24" t="s">
        <v>83</v>
      </c>
      <c r="D67" s="4">
        <v>42286</v>
      </c>
      <c r="E67" s="3">
        <v>22.5</v>
      </c>
      <c r="F67" s="2">
        <v>0.95</v>
      </c>
      <c r="G67" s="2"/>
      <c r="H67" s="1">
        <f>SUM(E67-F67-G67)</f>
        <v>21.55</v>
      </c>
    </row>
    <row r="68" spans="1:9">
      <c r="A68" s="6">
        <v>8</v>
      </c>
      <c r="B68" s="30" t="s">
        <v>91</v>
      </c>
      <c r="C68" s="24" t="s">
        <v>83</v>
      </c>
      <c r="D68" s="60">
        <v>42266</v>
      </c>
      <c r="E68" s="3">
        <v>22.5</v>
      </c>
      <c r="F68" s="2">
        <v>0.95</v>
      </c>
      <c r="G68" s="2"/>
      <c r="H68" s="1">
        <f>SUM(E68-F68-G68)</f>
        <v>21.55</v>
      </c>
    </row>
    <row r="69" spans="1:9">
      <c r="A69" s="6">
        <v>9</v>
      </c>
      <c r="B69" s="6" t="s">
        <v>114</v>
      </c>
      <c r="C69" s="24" t="s">
        <v>107</v>
      </c>
      <c r="D69" s="4">
        <v>42112</v>
      </c>
      <c r="E69" s="3">
        <v>22.5</v>
      </c>
      <c r="F69" s="2">
        <v>0.95</v>
      </c>
      <c r="G69" s="2"/>
      <c r="H69" s="1">
        <f>SUM(E69-F69-G69)</f>
        <v>21.55</v>
      </c>
    </row>
    <row r="70" spans="1:9">
      <c r="A70" s="6">
        <v>10</v>
      </c>
      <c r="B70" s="30" t="s">
        <v>123</v>
      </c>
      <c r="C70" s="24" t="s">
        <v>107</v>
      </c>
      <c r="D70" s="60">
        <v>42156</v>
      </c>
      <c r="E70" s="3">
        <v>22.5</v>
      </c>
      <c r="F70" s="2">
        <v>1</v>
      </c>
      <c r="G70" s="2"/>
      <c r="H70" s="1">
        <f t="shared" si="8"/>
        <v>21.5</v>
      </c>
    </row>
    <row r="71" spans="1:9">
      <c r="A71" s="6">
        <v>11</v>
      </c>
      <c r="B71" s="6" t="s">
        <v>148</v>
      </c>
      <c r="C71" s="24" t="s">
        <v>97</v>
      </c>
      <c r="D71" s="4">
        <v>41771</v>
      </c>
      <c r="E71" s="3">
        <v>22.5</v>
      </c>
      <c r="F71" s="2">
        <v>1.05</v>
      </c>
      <c r="G71" s="2"/>
      <c r="H71" s="1">
        <f t="shared" si="8"/>
        <v>21.45</v>
      </c>
    </row>
    <row r="72" spans="1:9">
      <c r="A72" s="6">
        <v>12</v>
      </c>
      <c r="B72" s="6" t="s">
        <v>131</v>
      </c>
      <c r="C72" s="24" t="s">
        <v>105</v>
      </c>
      <c r="D72" s="4">
        <v>42323</v>
      </c>
      <c r="E72" s="3">
        <v>22.5</v>
      </c>
      <c r="F72" s="2">
        <v>1.1000000000000001</v>
      </c>
      <c r="G72" s="2"/>
      <c r="H72" s="1">
        <f>SUM(E72-F72-G72)</f>
        <v>21.4</v>
      </c>
    </row>
    <row r="73" spans="1:9">
      <c r="A73" s="6">
        <v>13</v>
      </c>
      <c r="B73" s="6" t="s">
        <v>128</v>
      </c>
      <c r="C73" s="24" t="s">
        <v>107</v>
      </c>
      <c r="D73" s="4">
        <v>42323</v>
      </c>
      <c r="E73" s="3">
        <v>22.5</v>
      </c>
      <c r="F73" s="2">
        <v>1.1000000000000001</v>
      </c>
      <c r="G73" s="2"/>
      <c r="H73" s="1">
        <f>SUM(E73-F73-G73)</f>
        <v>21.4</v>
      </c>
    </row>
    <row r="74" spans="1:9">
      <c r="A74" s="6">
        <v>14</v>
      </c>
      <c r="B74" s="6" t="s">
        <v>135</v>
      </c>
      <c r="C74" s="15" t="s">
        <v>61</v>
      </c>
      <c r="D74" s="4">
        <v>42150</v>
      </c>
      <c r="E74" s="3">
        <v>22.5</v>
      </c>
      <c r="F74" s="2">
        <v>1.1000000000000001</v>
      </c>
      <c r="G74" s="2"/>
      <c r="H74" s="1">
        <f>SUM(E74-F74-G74)</f>
        <v>21.4</v>
      </c>
    </row>
    <row r="75" spans="1:9">
      <c r="A75" s="6">
        <v>15</v>
      </c>
      <c r="B75" s="6" t="s">
        <v>145</v>
      </c>
      <c r="C75" s="24" t="s">
        <v>96</v>
      </c>
      <c r="D75" s="4">
        <v>41740</v>
      </c>
      <c r="E75" s="3">
        <v>22.5</v>
      </c>
      <c r="F75" s="2">
        <v>1.1499999999999999</v>
      </c>
      <c r="G75" s="2"/>
      <c r="H75" s="1">
        <f t="shared" si="8"/>
        <v>21.35</v>
      </c>
    </row>
    <row r="76" spans="1:9">
      <c r="A76" s="6">
        <v>16</v>
      </c>
      <c r="B76" s="6" t="s">
        <v>146</v>
      </c>
      <c r="C76" s="24" t="s">
        <v>107</v>
      </c>
      <c r="D76" s="4">
        <v>42135</v>
      </c>
      <c r="E76" s="3">
        <v>22.5</v>
      </c>
      <c r="F76" s="2">
        <v>1.2</v>
      </c>
      <c r="G76" s="2"/>
      <c r="H76" s="1">
        <f t="shared" si="8"/>
        <v>21.3</v>
      </c>
    </row>
    <row r="77" spans="1:9">
      <c r="A77" s="6">
        <v>17</v>
      </c>
      <c r="B77" s="6" t="s">
        <v>127</v>
      </c>
      <c r="C77" s="24" t="s">
        <v>76</v>
      </c>
      <c r="D77" s="4">
        <v>42190</v>
      </c>
      <c r="E77" s="3">
        <v>22.5</v>
      </c>
      <c r="F77" s="2">
        <v>1.25</v>
      </c>
      <c r="G77" s="2"/>
      <c r="H77" s="1">
        <f t="shared" si="8"/>
        <v>21.25</v>
      </c>
    </row>
    <row r="78" spans="1:9">
      <c r="A78" s="6">
        <v>18</v>
      </c>
      <c r="B78" s="32" t="s">
        <v>124</v>
      </c>
      <c r="C78" s="24" t="s">
        <v>107</v>
      </c>
      <c r="D78" s="25">
        <v>42122</v>
      </c>
      <c r="E78" s="3">
        <v>22.5</v>
      </c>
      <c r="F78" s="2">
        <v>1.35</v>
      </c>
      <c r="G78" s="2"/>
      <c r="H78" s="1">
        <f t="shared" ref="H78:H89" si="9">SUM(E78-F78-G78)</f>
        <v>21.15</v>
      </c>
    </row>
    <row r="79" spans="1:9">
      <c r="A79" s="6">
        <v>19</v>
      </c>
      <c r="B79" s="6" t="s">
        <v>136</v>
      </c>
      <c r="C79" s="24" t="s">
        <v>107</v>
      </c>
      <c r="D79" s="4">
        <v>42082</v>
      </c>
      <c r="E79" s="3">
        <v>22.5</v>
      </c>
      <c r="F79" s="2">
        <v>1.35</v>
      </c>
      <c r="G79" s="2"/>
      <c r="H79" s="1">
        <f t="shared" si="9"/>
        <v>21.15</v>
      </c>
    </row>
    <row r="80" spans="1:9">
      <c r="A80" s="6">
        <v>20</v>
      </c>
      <c r="B80" s="6" t="s">
        <v>149</v>
      </c>
      <c r="C80" s="15" t="s">
        <v>76</v>
      </c>
      <c r="D80" s="4">
        <v>41838</v>
      </c>
      <c r="E80" s="3">
        <v>22.5</v>
      </c>
      <c r="F80" s="2">
        <v>1.35</v>
      </c>
      <c r="G80" s="2"/>
      <c r="H80" s="1">
        <f t="shared" si="9"/>
        <v>21.15</v>
      </c>
    </row>
    <row r="81" spans="1:8">
      <c r="A81" s="6">
        <v>21</v>
      </c>
      <c r="B81" s="6" t="s">
        <v>130</v>
      </c>
      <c r="C81" s="24" t="s">
        <v>107</v>
      </c>
      <c r="D81" s="4">
        <v>41796</v>
      </c>
      <c r="E81" s="3">
        <v>22.5</v>
      </c>
      <c r="F81" s="2">
        <v>1.35</v>
      </c>
      <c r="G81" s="2"/>
      <c r="H81" s="1">
        <f t="shared" si="9"/>
        <v>21.15</v>
      </c>
    </row>
    <row r="82" spans="1:8">
      <c r="A82" s="6">
        <v>22</v>
      </c>
      <c r="B82" s="32" t="s">
        <v>120</v>
      </c>
      <c r="C82" s="24" t="s">
        <v>107</v>
      </c>
      <c r="D82" s="25">
        <v>42367</v>
      </c>
      <c r="E82" s="3">
        <v>22.5</v>
      </c>
      <c r="F82" s="2">
        <v>1.4</v>
      </c>
      <c r="G82" s="2"/>
      <c r="H82" s="1">
        <f t="shared" si="9"/>
        <v>21.1</v>
      </c>
    </row>
    <row r="83" spans="1:8">
      <c r="A83" s="6">
        <v>23</v>
      </c>
      <c r="B83" s="6" t="s">
        <v>143</v>
      </c>
      <c r="C83" s="24" t="s">
        <v>76</v>
      </c>
      <c r="D83" s="4">
        <v>42355</v>
      </c>
      <c r="E83" s="3">
        <v>22.5</v>
      </c>
      <c r="F83" s="2">
        <v>1.4</v>
      </c>
      <c r="G83" s="2"/>
      <c r="H83" s="1">
        <f t="shared" si="9"/>
        <v>21.1</v>
      </c>
    </row>
    <row r="84" spans="1:8">
      <c r="A84" s="6">
        <v>24</v>
      </c>
      <c r="B84" s="6" t="s">
        <v>152</v>
      </c>
      <c r="C84" s="24" t="s">
        <v>107</v>
      </c>
      <c r="D84" s="4">
        <v>42158</v>
      </c>
      <c r="E84" s="3">
        <v>22.5</v>
      </c>
      <c r="F84" s="2">
        <v>1.4</v>
      </c>
      <c r="G84" s="2"/>
      <c r="H84" s="1">
        <f t="shared" si="9"/>
        <v>21.1</v>
      </c>
    </row>
    <row r="85" spans="1:8">
      <c r="A85" s="6">
        <v>25</v>
      </c>
      <c r="B85" s="6" t="s">
        <v>125</v>
      </c>
      <c r="C85" s="24" t="s">
        <v>105</v>
      </c>
      <c r="D85" s="4">
        <v>42069</v>
      </c>
      <c r="E85" s="3">
        <v>22.5</v>
      </c>
      <c r="F85" s="2">
        <v>1.4</v>
      </c>
      <c r="G85" s="2"/>
      <c r="H85" s="1">
        <f t="shared" si="9"/>
        <v>21.1</v>
      </c>
    </row>
    <row r="86" spans="1:8">
      <c r="A86" s="6">
        <v>26</v>
      </c>
      <c r="B86" s="6" t="s">
        <v>92</v>
      </c>
      <c r="C86" s="24" t="s">
        <v>83</v>
      </c>
      <c r="D86" s="4">
        <v>41799</v>
      </c>
      <c r="E86" s="3">
        <v>22.5</v>
      </c>
      <c r="F86" s="2">
        <v>1.4</v>
      </c>
      <c r="G86" s="2"/>
      <c r="H86" s="1">
        <f t="shared" si="9"/>
        <v>21.1</v>
      </c>
    </row>
    <row r="87" spans="1:8">
      <c r="A87" s="6">
        <v>27</v>
      </c>
      <c r="B87" s="32" t="s">
        <v>151</v>
      </c>
      <c r="C87" s="24" t="s">
        <v>105</v>
      </c>
      <c r="D87" s="25">
        <v>42291</v>
      </c>
      <c r="E87" s="3">
        <v>22.5</v>
      </c>
      <c r="F87" s="2">
        <v>1.5</v>
      </c>
      <c r="G87" s="2"/>
      <c r="H87" s="1">
        <f t="shared" si="9"/>
        <v>21</v>
      </c>
    </row>
    <row r="88" spans="1:8">
      <c r="A88" s="6">
        <v>28</v>
      </c>
      <c r="B88" s="6" t="s">
        <v>93</v>
      </c>
      <c r="C88" s="24" t="s">
        <v>83</v>
      </c>
      <c r="D88" s="4">
        <v>42248</v>
      </c>
      <c r="E88" s="3">
        <v>22.5</v>
      </c>
      <c r="F88" s="2">
        <v>1.5</v>
      </c>
      <c r="G88" s="2"/>
      <c r="H88" s="1">
        <f t="shared" si="9"/>
        <v>21</v>
      </c>
    </row>
    <row r="89" spans="1:8">
      <c r="A89" s="6">
        <v>29</v>
      </c>
      <c r="B89" s="6" t="s">
        <v>133</v>
      </c>
      <c r="C89" s="24" t="s">
        <v>107</v>
      </c>
      <c r="D89" s="4">
        <v>42230</v>
      </c>
      <c r="E89" s="3">
        <v>22.5</v>
      </c>
      <c r="F89" s="2">
        <v>1.5</v>
      </c>
      <c r="G89" s="2"/>
      <c r="H89" s="1">
        <f t="shared" si="9"/>
        <v>21</v>
      </c>
    </row>
    <row r="90" spans="1:8">
      <c r="A90" s="6">
        <v>30</v>
      </c>
      <c r="B90" s="6" t="s">
        <v>126</v>
      </c>
      <c r="C90" s="24" t="s">
        <v>76</v>
      </c>
      <c r="D90" s="4">
        <v>41778</v>
      </c>
      <c r="E90" s="3">
        <v>22.5</v>
      </c>
      <c r="F90" s="2">
        <v>1.55</v>
      </c>
      <c r="G90" s="2"/>
      <c r="H90" s="1">
        <f t="shared" si="8"/>
        <v>20.95</v>
      </c>
    </row>
    <row r="91" spans="1:8">
      <c r="A91" s="6">
        <v>31</v>
      </c>
      <c r="B91" s="30" t="s">
        <v>119</v>
      </c>
      <c r="C91" s="24" t="s">
        <v>76</v>
      </c>
      <c r="D91" s="60">
        <v>42056</v>
      </c>
      <c r="E91" s="3">
        <v>22.5</v>
      </c>
      <c r="F91" s="2">
        <v>1.75</v>
      </c>
      <c r="G91" s="2"/>
      <c r="H91" s="1">
        <f t="shared" si="8"/>
        <v>20.75</v>
      </c>
    </row>
    <row r="92" spans="1:8">
      <c r="A92" s="6">
        <v>32</v>
      </c>
      <c r="B92" s="6" t="s">
        <v>142</v>
      </c>
      <c r="C92" s="24" t="s">
        <v>107</v>
      </c>
      <c r="D92" s="4">
        <v>42338</v>
      </c>
      <c r="E92" s="3">
        <v>22.5</v>
      </c>
      <c r="F92" s="2">
        <v>1.8</v>
      </c>
      <c r="G92" s="2"/>
      <c r="H92" s="1">
        <f t="shared" si="8"/>
        <v>20.7</v>
      </c>
    </row>
    <row r="93" spans="1:8">
      <c r="A93" s="6">
        <v>33</v>
      </c>
      <c r="B93" s="6" t="s">
        <v>134</v>
      </c>
      <c r="C93" s="24" t="s">
        <v>107</v>
      </c>
      <c r="D93" s="4">
        <v>42069</v>
      </c>
      <c r="E93" s="3">
        <v>22.5</v>
      </c>
      <c r="F93" s="2">
        <v>1.8</v>
      </c>
      <c r="G93" s="2"/>
      <c r="H93" s="1">
        <f t="shared" si="8"/>
        <v>20.7</v>
      </c>
    </row>
    <row r="94" spans="1:8">
      <c r="A94" s="6">
        <v>34</v>
      </c>
      <c r="B94" s="30" t="s">
        <v>51</v>
      </c>
      <c r="C94" s="24" t="s">
        <v>25</v>
      </c>
      <c r="D94" s="60">
        <v>42100</v>
      </c>
      <c r="E94" s="3">
        <v>22.5</v>
      </c>
      <c r="F94" s="2">
        <v>1.9</v>
      </c>
      <c r="G94" s="2"/>
      <c r="H94" s="1">
        <f t="shared" si="8"/>
        <v>20.6</v>
      </c>
    </row>
    <row r="95" spans="1:8">
      <c r="A95" s="6">
        <v>35</v>
      </c>
      <c r="B95" s="6" t="s">
        <v>139</v>
      </c>
      <c r="C95" s="24" t="s">
        <v>107</v>
      </c>
      <c r="D95" s="4">
        <v>41943</v>
      </c>
      <c r="E95" s="3">
        <v>21.5</v>
      </c>
      <c r="F95" s="2">
        <v>1.1499999999999999</v>
      </c>
      <c r="G95" s="2"/>
      <c r="H95" s="1">
        <f t="shared" si="8"/>
        <v>20.350000000000001</v>
      </c>
    </row>
    <row r="96" spans="1:8">
      <c r="A96" s="6">
        <v>36</v>
      </c>
      <c r="B96" s="6" t="s">
        <v>54</v>
      </c>
      <c r="C96" s="24" t="s">
        <v>25</v>
      </c>
      <c r="D96" s="4">
        <v>42291</v>
      </c>
      <c r="E96" s="3">
        <v>22.5</v>
      </c>
      <c r="F96" s="2">
        <v>2.35</v>
      </c>
      <c r="G96" s="2"/>
      <c r="H96" s="1">
        <f t="shared" si="8"/>
        <v>20.149999999999999</v>
      </c>
    </row>
    <row r="97" spans="1:8">
      <c r="A97" s="6">
        <v>37</v>
      </c>
      <c r="B97" s="6" t="s">
        <v>122</v>
      </c>
      <c r="C97" s="24" t="s">
        <v>107</v>
      </c>
      <c r="D97" s="4">
        <v>42037</v>
      </c>
      <c r="E97" s="3">
        <v>21.5</v>
      </c>
      <c r="F97" s="2">
        <v>1.4</v>
      </c>
      <c r="G97" s="2"/>
      <c r="H97" s="1">
        <f t="shared" si="8"/>
        <v>20.100000000000001</v>
      </c>
    </row>
    <row r="98" spans="1:8">
      <c r="A98" s="6">
        <v>38</v>
      </c>
      <c r="B98" s="6" t="s">
        <v>121</v>
      </c>
      <c r="C98" s="24" t="s">
        <v>74</v>
      </c>
      <c r="D98" s="4">
        <v>42132</v>
      </c>
      <c r="E98" s="3">
        <v>21.5</v>
      </c>
      <c r="F98" s="2">
        <v>1.5</v>
      </c>
      <c r="G98" s="2"/>
      <c r="H98" s="1">
        <f t="shared" si="8"/>
        <v>20</v>
      </c>
    </row>
    <row r="99" spans="1:8">
      <c r="A99" s="6">
        <v>39</v>
      </c>
      <c r="B99" s="6" t="s">
        <v>140</v>
      </c>
      <c r="C99" s="24" t="s">
        <v>74</v>
      </c>
      <c r="D99" s="4">
        <v>41957</v>
      </c>
      <c r="E99" s="3">
        <v>21.5</v>
      </c>
      <c r="F99" s="2">
        <v>1.65</v>
      </c>
      <c r="G99" s="2"/>
      <c r="H99" s="1">
        <f t="shared" si="8"/>
        <v>19.850000000000001</v>
      </c>
    </row>
    <row r="100" spans="1:8">
      <c r="A100" s="6">
        <v>40</v>
      </c>
      <c r="B100" s="6" t="s">
        <v>53</v>
      </c>
      <c r="C100" s="24" t="s">
        <v>25</v>
      </c>
      <c r="D100" s="4">
        <v>41882</v>
      </c>
      <c r="E100" s="3">
        <v>21</v>
      </c>
      <c r="F100" s="2">
        <v>1.1499999999999999</v>
      </c>
      <c r="G100" s="2"/>
      <c r="H100" s="1">
        <f t="shared" si="8"/>
        <v>19.850000000000001</v>
      </c>
    </row>
    <row r="101" spans="1:8">
      <c r="A101" s="6">
        <v>41</v>
      </c>
      <c r="B101" s="6" t="s">
        <v>57</v>
      </c>
      <c r="C101" s="24" t="s">
        <v>25</v>
      </c>
      <c r="D101" s="4">
        <v>42091</v>
      </c>
      <c r="E101" s="3">
        <v>21</v>
      </c>
      <c r="F101" s="2">
        <v>1.2</v>
      </c>
      <c r="G101" s="2"/>
      <c r="H101" s="1">
        <f t="shared" si="8"/>
        <v>19.8</v>
      </c>
    </row>
    <row r="102" spans="1:8">
      <c r="A102" s="6">
        <v>42</v>
      </c>
      <c r="B102" s="61" t="s">
        <v>132</v>
      </c>
      <c r="C102" s="24" t="s">
        <v>19</v>
      </c>
      <c r="D102" s="4">
        <v>42311</v>
      </c>
      <c r="E102" s="3">
        <v>21.5</v>
      </c>
      <c r="F102" s="2">
        <v>1.8</v>
      </c>
      <c r="G102" s="2"/>
      <c r="H102" s="1">
        <f t="shared" si="8"/>
        <v>19.7</v>
      </c>
    </row>
    <row r="103" spans="1:8">
      <c r="A103" s="6">
        <v>43</v>
      </c>
      <c r="B103" s="30" t="s">
        <v>117</v>
      </c>
      <c r="C103" s="24" t="s">
        <v>25</v>
      </c>
      <c r="D103" s="60">
        <v>42193</v>
      </c>
      <c r="E103" s="3">
        <v>21</v>
      </c>
      <c r="F103" s="2">
        <v>1.6</v>
      </c>
      <c r="G103" s="2"/>
      <c r="H103" s="1">
        <f t="shared" si="8"/>
        <v>19.399999999999999</v>
      </c>
    </row>
    <row r="104" spans="1:8">
      <c r="A104" s="6">
        <v>44</v>
      </c>
      <c r="B104" s="6" t="s">
        <v>52</v>
      </c>
      <c r="C104" s="24" t="s">
        <v>25</v>
      </c>
      <c r="D104" s="4">
        <v>42113</v>
      </c>
      <c r="E104" s="50">
        <v>11</v>
      </c>
      <c r="F104" s="79">
        <v>0.9</v>
      </c>
      <c r="G104" s="79"/>
      <c r="H104" s="55">
        <f t="shared" si="8"/>
        <v>10.1</v>
      </c>
    </row>
    <row r="105" spans="1:8">
      <c r="A105" s="6">
        <v>45</v>
      </c>
      <c r="B105" s="6" t="s">
        <v>58</v>
      </c>
      <c r="C105" s="24" t="s">
        <v>25</v>
      </c>
      <c r="D105" s="4">
        <v>42272</v>
      </c>
      <c r="E105" s="3">
        <v>10</v>
      </c>
      <c r="F105" s="2">
        <v>0.6</v>
      </c>
      <c r="G105" s="2"/>
      <c r="H105" s="1">
        <f t="shared" si="8"/>
        <v>9.4</v>
      </c>
    </row>
    <row r="106" spans="1:8">
      <c r="A106" s="6">
        <v>46</v>
      </c>
      <c r="B106" s="6" t="s">
        <v>32</v>
      </c>
      <c r="C106" s="24" t="s">
        <v>25</v>
      </c>
      <c r="D106" s="4">
        <v>41740</v>
      </c>
      <c r="E106" s="3">
        <v>10</v>
      </c>
      <c r="F106" s="2">
        <v>0.75</v>
      </c>
      <c r="G106" s="2"/>
      <c r="H106" s="1">
        <f t="shared" si="8"/>
        <v>9.25</v>
      </c>
    </row>
    <row r="107" spans="1:8">
      <c r="A107" s="6">
        <v>47</v>
      </c>
      <c r="B107" s="6" t="s">
        <v>118</v>
      </c>
      <c r="C107" s="24" t="s">
        <v>61</v>
      </c>
      <c r="D107" s="4">
        <v>41729</v>
      </c>
      <c r="E107" s="3">
        <v>10</v>
      </c>
      <c r="F107" s="2">
        <v>1</v>
      </c>
      <c r="G107" s="2"/>
      <c r="H107" s="1">
        <f t="shared" si="8"/>
        <v>9</v>
      </c>
    </row>
    <row r="108" spans="1:8">
      <c r="A108" s="145">
        <v>48</v>
      </c>
      <c r="B108" s="145" t="s">
        <v>150</v>
      </c>
      <c r="C108" s="146" t="s">
        <v>19</v>
      </c>
      <c r="D108" s="147">
        <v>42311</v>
      </c>
      <c r="E108" s="148">
        <v>0</v>
      </c>
      <c r="F108" s="149">
        <v>0</v>
      </c>
      <c r="G108" s="149"/>
      <c r="H108" s="150">
        <f t="shared" si="8"/>
        <v>0</v>
      </c>
    </row>
    <row r="109" spans="1:8">
      <c r="D109" s="14"/>
      <c r="E109" s="13"/>
      <c r="F109" s="12"/>
      <c r="G109" s="12"/>
      <c r="H109" s="11"/>
    </row>
    <row r="110" spans="1:8">
      <c r="D110" s="14"/>
      <c r="E110" s="13"/>
      <c r="F110" s="12"/>
      <c r="G110" s="12"/>
      <c r="H110" s="11"/>
    </row>
    <row r="111" spans="1:8">
      <c r="C111" s="39"/>
      <c r="E111" s="271" t="s">
        <v>22</v>
      </c>
      <c r="F111" s="271"/>
      <c r="G111" s="271"/>
      <c r="H111" s="271"/>
    </row>
    <row r="112" spans="1:8" ht="30">
      <c r="B112" s="9" t="s">
        <v>6</v>
      </c>
      <c r="C112" s="9" t="s">
        <v>5</v>
      </c>
      <c r="D112" s="9" t="s">
        <v>4</v>
      </c>
      <c r="E112" s="27" t="s">
        <v>3</v>
      </c>
      <c r="F112" s="27" t="s">
        <v>2</v>
      </c>
      <c r="G112" s="27" t="s">
        <v>1</v>
      </c>
      <c r="H112" s="27" t="s">
        <v>0</v>
      </c>
    </row>
    <row r="113" spans="1:9">
      <c r="A113" s="158">
        <v>1</v>
      </c>
      <c r="B113" s="158" t="s">
        <v>114</v>
      </c>
      <c r="C113" s="159" t="s">
        <v>107</v>
      </c>
      <c r="D113" s="160">
        <v>42112</v>
      </c>
      <c r="E113" s="114">
        <v>10</v>
      </c>
      <c r="F113" s="115">
        <v>0.15</v>
      </c>
      <c r="G113" s="115"/>
      <c r="H113" s="116">
        <f t="shared" ref="H113:H152" si="10">SUM(E113-F113-G113)</f>
        <v>9.85</v>
      </c>
      <c r="I113" s="97"/>
    </row>
    <row r="114" spans="1:9">
      <c r="A114" s="158">
        <v>2</v>
      </c>
      <c r="B114" s="158" t="s">
        <v>133</v>
      </c>
      <c r="C114" s="159" t="s">
        <v>107</v>
      </c>
      <c r="D114" s="160">
        <v>42230</v>
      </c>
      <c r="E114" s="114">
        <v>10</v>
      </c>
      <c r="F114" s="115">
        <v>0.3</v>
      </c>
      <c r="G114" s="115"/>
      <c r="H114" s="116">
        <f t="shared" si="10"/>
        <v>9.6999999999999993</v>
      </c>
      <c r="I114" s="97"/>
    </row>
    <row r="115" spans="1:9">
      <c r="A115" s="158">
        <v>3</v>
      </c>
      <c r="B115" s="158" t="s">
        <v>115</v>
      </c>
      <c r="C115" s="159" t="s">
        <v>107</v>
      </c>
      <c r="D115" s="160">
        <v>41688</v>
      </c>
      <c r="E115" s="114">
        <v>10</v>
      </c>
      <c r="F115" s="115">
        <v>0.3</v>
      </c>
      <c r="G115" s="115"/>
      <c r="H115" s="116">
        <f t="shared" si="10"/>
        <v>9.6999999999999993</v>
      </c>
      <c r="I115" s="97"/>
    </row>
    <row r="116" spans="1:9">
      <c r="A116" s="158">
        <v>4</v>
      </c>
      <c r="B116" s="161" t="s">
        <v>123</v>
      </c>
      <c r="C116" s="159" t="s">
        <v>107</v>
      </c>
      <c r="D116" s="162">
        <v>42156</v>
      </c>
      <c r="E116" s="114">
        <v>10</v>
      </c>
      <c r="F116" s="115">
        <v>0.4</v>
      </c>
      <c r="G116" s="115"/>
      <c r="H116" s="116">
        <f t="shared" si="10"/>
        <v>9.6</v>
      </c>
      <c r="I116" s="97"/>
    </row>
    <row r="117" spans="1:9">
      <c r="A117" s="158">
        <v>5</v>
      </c>
      <c r="B117" s="163" t="s">
        <v>120</v>
      </c>
      <c r="C117" s="159" t="s">
        <v>107</v>
      </c>
      <c r="D117" s="164">
        <v>42367</v>
      </c>
      <c r="E117" s="114">
        <v>10</v>
      </c>
      <c r="F117" s="115">
        <v>0.45</v>
      </c>
      <c r="G117" s="115"/>
      <c r="H117" s="116">
        <f t="shared" ref="H117:H129" si="11">SUM(E117-F117-G117)</f>
        <v>9.5500000000000007</v>
      </c>
      <c r="I117" s="97"/>
    </row>
    <row r="118" spans="1:9">
      <c r="A118" s="6">
        <v>6</v>
      </c>
      <c r="B118" s="6" t="s">
        <v>141</v>
      </c>
      <c r="C118" s="24" t="s">
        <v>107</v>
      </c>
      <c r="D118" s="4">
        <v>41789</v>
      </c>
      <c r="E118" s="3">
        <v>10</v>
      </c>
      <c r="F118" s="2">
        <v>0.45</v>
      </c>
      <c r="G118" s="2"/>
      <c r="H118" s="1">
        <f t="shared" si="11"/>
        <v>9.5500000000000007</v>
      </c>
      <c r="I118" s="97"/>
    </row>
    <row r="119" spans="1:9">
      <c r="A119" s="6">
        <v>7</v>
      </c>
      <c r="B119" s="91" t="s">
        <v>94</v>
      </c>
      <c r="C119" s="92" t="s">
        <v>83</v>
      </c>
      <c r="D119" s="93">
        <v>41689</v>
      </c>
      <c r="E119" s="94">
        <v>10</v>
      </c>
      <c r="F119" s="95">
        <v>0.45</v>
      </c>
      <c r="G119" s="95"/>
      <c r="H119" s="96">
        <f t="shared" si="11"/>
        <v>9.5500000000000007</v>
      </c>
      <c r="I119" s="97"/>
    </row>
    <row r="120" spans="1:9">
      <c r="A120" s="6">
        <v>8</v>
      </c>
      <c r="B120" s="32" t="s">
        <v>55</v>
      </c>
      <c r="C120" s="24" t="s">
        <v>25</v>
      </c>
      <c r="D120" s="25">
        <v>42227</v>
      </c>
      <c r="E120" s="3">
        <v>10</v>
      </c>
      <c r="F120" s="2">
        <v>0.5</v>
      </c>
      <c r="G120" s="2"/>
      <c r="H120" s="1">
        <f t="shared" si="11"/>
        <v>9.5</v>
      </c>
    </row>
    <row r="121" spans="1:9">
      <c r="A121" s="6">
        <v>9</v>
      </c>
      <c r="B121" s="6" t="s">
        <v>152</v>
      </c>
      <c r="C121" s="24" t="s">
        <v>107</v>
      </c>
      <c r="D121" s="4">
        <v>42158</v>
      </c>
      <c r="E121" s="3">
        <v>10</v>
      </c>
      <c r="F121" s="2">
        <v>0.5</v>
      </c>
      <c r="G121" s="2"/>
      <c r="H121" s="1">
        <f t="shared" si="11"/>
        <v>9.5</v>
      </c>
    </row>
    <row r="122" spans="1:9">
      <c r="A122" s="6">
        <v>10</v>
      </c>
      <c r="B122" s="32" t="s">
        <v>124</v>
      </c>
      <c r="C122" s="24" t="s">
        <v>107</v>
      </c>
      <c r="D122" s="25">
        <v>42122</v>
      </c>
      <c r="E122" s="3">
        <v>10</v>
      </c>
      <c r="F122" s="2">
        <v>0.5</v>
      </c>
      <c r="G122" s="2"/>
      <c r="H122" s="1">
        <f t="shared" si="11"/>
        <v>9.5</v>
      </c>
    </row>
    <row r="123" spans="1:9">
      <c r="A123" s="6">
        <v>11</v>
      </c>
      <c r="B123" s="6" t="s">
        <v>54</v>
      </c>
      <c r="C123" s="24" t="s">
        <v>25</v>
      </c>
      <c r="D123" s="4">
        <v>42291</v>
      </c>
      <c r="E123" s="3">
        <v>10</v>
      </c>
      <c r="F123" s="2">
        <v>0.55000000000000004</v>
      </c>
      <c r="G123" s="2"/>
      <c r="H123" s="1">
        <f t="shared" si="11"/>
        <v>9.4499999999999993</v>
      </c>
    </row>
    <row r="124" spans="1:9">
      <c r="A124" s="6">
        <v>12</v>
      </c>
      <c r="B124" s="30" t="s">
        <v>117</v>
      </c>
      <c r="C124" s="24" t="s">
        <v>25</v>
      </c>
      <c r="D124" s="60">
        <v>42193</v>
      </c>
      <c r="E124" s="3">
        <v>10</v>
      </c>
      <c r="F124" s="2">
        <v>0.55000000000000004</v>
      </c>
      <c r="G124" s="2"/>
      <c r="H124" s="1">
        <f t="shared" si="11"/>
        <v>9.4499999999999993</v>
      </c>
    </row>
    <row r="125" spans="1:9">
      <c r="A125" s="6">
        <v>13</v>
      </c>
      <c r="B125" s="6" t="s">
        <v>127</v>
      </c>
      <c r="C125" s="24" t="s">
        <v>76</v>
      </c>
      <c r="D125" s="4">
        <v>42190</v>
      </c>
      <c r="E125" s="3">
        <v>10</v>
      </c>
      <c r="F125" s="2">
        <v>0.6</v>
      </c>
      <c r="G125" s="2"/>
      <c r="H125" s="1">
        <f t="shared" si="11"/>
        <v>9.4</v>
      </c>
    </row>
    <row r="126" spans="1:9">
      <c r="A126" s="6">
        <v>14</v>
      </c>
      <c r="B126" s="6" t="s">
        <v>146</v>
      </c>
      <c r="C126" s="24" t="s">
        <v>107</v>
      </c>
      <c r="D126" s="4">
        <v>42135</v>
      </c>
      <c r="E126" s="3">
        <v>10</v>
      </c>
      <c r="F126" s="2">
        <v>0.6</v>
      </c>
      <c r="G126" s="2"/>
      <c r="H126" s="1">
        <f t="shared" si="11"/>
        <v>9.4</v>
      </c>
    </row>
    <row r="127" spans="1:9">
      <c r="A127" s="6">
        <v>15</v>
      </c>
      <c r="B127" s="30" t="s">
        <v>51</v>
      </c>
      <c r="C127" s="24" t="s">
        <v>25</v>
      </c>
      <c r="D127" s="60">
        <v>42100</v>
      </c>
      <c r="E127" s="3">
        <v>10</v>
      </c>
      <c r="F127" s="2">
        <v>0.6</v>
      </c>
      <c r="G127" s="2"/>
      <c r="H127" s="1">
        <f t="shared" si="11"/>
        <v>9.4</v>
      </c>
    </row>
    <row r="128" spans="1:9">
      <c r="A128" s="6">
        <v>16</v>
      </c>
      <c r="B128" s="6" t="s">
        <v>53</v>
      </c>
      <c r="C128" s="24" t="s">
        <v>25</v>
      </c>
      <c r="D128" s="4">
        <v>41882</v>
      </c>
      <c r="E128" s="3">
        <v>10</v>
      </c>
      <c r="F128" s="2">
        <v>0.6</v>
      </c>
      <c r="G128" s="2"/>
      <c r="H128" s="1">
        <f t="shared" si="11"/>
        <v>9.4</v>
      </c>
    </row>
    <row r="129" spans="1:8">
      <c r="A129" s="6">
        <v>17</v>
      </c>
      <c r="B129" s="6" t="s">
        <v>130</v>
      </c>
      <c r="C129" s="24" t="s">
        <v>107</v>
      </c>
      <c r="D129" s="4">
        <v>41796</v>
      </c>
      <c r="E129" s="3">
        <v>10</v>
      </c>
      <c r="F129" s="2">
        <v>0.6</v>
      </c>
      <c r="G129" s="2"/>
      <c r="H129" s="1">
        <f t="shared" si="11"/>
        <v>9.4</v>
      </c>
    </row>
    <row r="130" spans="1:8">
      <c r="A130" s="6">
        <v>18</v>
      </c>
      <c r="B130" s="6" t="s">
        <v>128</v>
      </c>
      <c r="C130" s="15" t="s">
        <v>107</v>
      </c>
      <c r="D130" s="4">
        <v>42323</v>
      </c>
      <c r="E130" s="3">
        <v>10</v>
      </c>
      <c r="F130" s="2">
        <v>0.65</v>
      </c>
      <c r="G130" s="2"/>
      <c r="H130" s="1">
        <f t="shared" si="10"/>
        <v>9.35</v>
      </c>
    </row>
    <row r="131" spans="1:8">
      <c r="A131" s="6">
        <v>19</v>
      </c>
      <c r="B131" s="6" t="s">
        <v>58</v>
      </c>
      <c r="C131" s="24" t="s">
        <v>25</v>
      </c>
      <c r="D131" s="4">
        <v>42272</v>
      </c>
      <c r="E131" s="3">
        <v>10</v>
      </c>
      <c r="F131" s="2">
        <v>0.7</v>
      </c>
      <c r="G131" s="2"/>
      <c r="H131" s="1">
        <f t="shared" si="10"/>
        <v>9.3000000000000007</v>
      </c>
    </row>
    <row r="132" spans="1:8">
      <c r="A132" s="6">
        <v>20</v>
      </c>
      <c r="B132" s="6" t="s">
        <v>136</v>
      </c>
      <c r="C132" s="24" t="s">
        <v>107</v>
      </c>
      <c r="D132" s="4">
        <v>42082</v>
      </c>
      <c r="E132" s="3">
        <v>10</v>
      </c>
      <c r="F132" s="2">
        <v>0.75</v>
      </c>
      <c r="G132" s="2"/>
      <c r="H132" s="1">
        <f>SUM(E132-F132-G132)</f>
        <v>9.25</v>
      </c>
    </row>
    <row r="133" spans="1:8">
      <c r="A133" s="6">
        <v>21</v>
      </c>
      <c r="B133" s="6" t="s">
        <v>149</v>
      </c>
      <c r="C133" s="24" t="s">
        <v>76</v>
      </c>
      <c r="D133" s="4">
        <v>41838</v>
      </c>
      <c r="E133" s="3">
        <v>10</v>
      </c>
      <c r="F133" s="2">
        <v>0.75</v>
      </c>
      <c r="G133" s="2"/>
      <c r="H133" s="1">
        <f>SUM(E133-F133-G133)</f>
        <v>9.25</v>
      </c>
    </row>
    <row r="134" spans="1:8">
      <c r="A134" s="6">
        <v>22</v>
      </c>
      <c r="B134" s="30" t="s">
        <v>119</v>
      </c>
      <c r="C134" s="24" t="s">
        <v>76</v>
      </c>
      <c r="D134" s="60">
        <v>42056</v>
      </c>
      <c r="E134" s="3">
        <v>10</v>
      </c>
      <c r="F134" s="2">
        <v>0.8</v>
      </c>
      <c r="G134" s="2"/>
      <c r="H134" s="1">
        <f t="shared" si="10"/>
        <v>9.1999999999999993</v>
      </c>
    </row>
    <row r="135" spans="1:8">
      <c r="A135" s="6">
        <v>23</v>
      </c>
      <c r="B135" s="6" t="s">
        <v>134</v>
      </c>
      <c r="C135" s="24" t="s">
        <v>107</v>
      </c>
      <c r="D135" s="4">
        <v>42069</v>
      </c>
      <c r="E135" s="3">
        <v>10</v>
      </c>
      <c r="F135" s="2">
        <v>0.85</v>
      </c>
      <c r="G135" s="2"/>
      <c r="H135" s="1">
        <f>SUM(E135-F135-G135)</f>
        <v>9.15</v>
      </c>
    </row>
    <row r="136" spans="1:8">
      <c r="A136" s="6">
        <v>24</v>
      </c>
      <c r="B136" s="6" t="s">
        <v>122</v>
      </c>
      <c r="C136" s="24" t="s">
        <v>107</v>
      </c>
      <c r="D136" s="4">
        <v>42037</v>
      </c>
      <c r="E136" s="3">
        <v>10</v>
      </c>
      <c r="F136" s="2">
        <v>0.85</v>
      </c>
      <c r="G136" s="2"/>
      <c r="H136" s="1">
        <f>SUM(E136-F136-G136)</f>
        <v>9.15</v>
      </c>
    </row>
    <row r="137" spans="1:8">
      <c r="A137" s="6">
        <v>25</v>
      </c>
      <c r="B137" s="6" t="s">
        <v>126</v>
      </c>
      <c r="C137" s="24" t="s">
        <v>76</v>
      </c>
      <c r="D137" s="4">
        <v>41778</v>
      </c>
      <c r="E137" s="3">
        <v>10</v>
      </c>
      <c r="F137" s="2">
        <v>0.9</v>
      </c>
      <c r="G137" s="2"/>
      <c r="H137" s="1">
        <f t="shared" si="10"/>
        <v>9.1</v>
      </c>
    </row>
    <row r="138" spans="1:8">
      <c r="A138" s="6">
        <v>26</v>
      </c>
      <c r="B138" s="6" t="s">
        <v>139</v>
      </c>
      <c r="C138" s="24" t="s">
        <v>107</v>
      </c>
      <c r="D138" s="4">
        <v>41943</v>
      </c>
      <c r="E138" s="3">
        <v>10</v>
      </c>
      <c r="F138" s="2">
        <v>1</v>
      </c>
      <c r="G138" s="2"/>
      <c r="H138" s="1">
        <f t="shared" si="10"/>
        <v>9</v>
      </c>
    </row>
    <row r="139" spans="1:8">
      <c r="A139" s="6">
        <v>27</v>
      </c>
      <c r="B139" s="6" t="s">
        <v>57</v>
      </c>
      <c r="C139" s="24" t="s">
        <v>25</v>
      </c>
      <c r="D139" s="4">
        <v>42091</v>
      </c>
      <c r="E139" s="3">
        <v>10</v>
      </c>
      <c r="F139" s="2">
        <v>1.05</v>
      </c>
      <c r="G139" s="2"/>
      <c r="H139" s="1">
        <f t="shared" si="10"/>
        <v>8.9499999999999993</v>
      </c>
    </row>
    <row r="140" spans="1:8">
      <c r="A140" s="6">
        <v>28</v>
      </c>
      <c r="B140" s="30" t="s">
        <v>91</v>
      </c>
      <c r="C140" s="24" t="s">
        <v>83</v>
      </c>
      <c r="D140" s="60">
        <v>42266</v>
      </c>
      <c r="E140" s="3">
        <v>10</v>
      </c>
      <c r="F140" s="2">
        <v>1.2</v>
      </c>
      <c r="G140" s="2"/>
      <c r="H140" s="1">
        <f t="shared" si="10"/>
        <v>8.8000000000000007</v>
      </c>
    </row>
    <row r="141" spans="1:8">
      <c r="A141" s="6">
        <v>29</v>
      </c>
      <c r="B141" s="6" t="s">
        <v>142</v>
      </c>
      <c r="C141" s="24" t="s">
        <v>107</v>
      </c>
      <c r="D141" s="4">
        <v>42338</v>
      </c>
      <c r="E141" s="3">
        <v>10</v>
      </c>
      <c r="F141" s="2">
        <v>1.25</v>
      </c>
      <c r="G141" s="2"/>
      <c r="H141" s="1">
        <f t="shared" si="10"/>
        <v>8.75</v>
      </c>
    </row>
    <row r="142" spans="1:8">
      <c r="A142" s="6">
        <v>30</v>
      </c>
      <c r="B142" s="6" t="s">
        <v>137</v>
      </c>
      <c r="C142" s="24" t="s">
        <v>76</v>
      </c>
      <c r="D142" s="4">
        <v>42228</v>
      </c>
      <c r="E142" s="3">
        <v>10</v>
      </c>
      <c r="F142" s="2">
        <v>1.25</v>
      </c>
      <c r="G142" s="2"/>
      <c r="H142" s="1">
        <f t="shared" si="10"/>
        <v>8.75</v>
      </c>
    </row>
    <row r="143" spans="1:8">
      <c r="A143" s="6">
        <v>31</v>
      </c>
      <c r="B143" s="6" t="s">
        <v>93</v>
      </c>
      <c r="C143" s="24" t="s">
        <v>83</v>
      </c>
      <c r="D143" s="4">
        <v>42248</v>
      </c>
      <c r="E143" s="3">
        <v>10</v>
      </c>
      <c r="F143" s="2">
        <v>1.45</v>
      </c>
      <c r="G143" s="2"/>
      <c r="H143" s="1">
        <f t="shared" si="10"/>
        <v>8.5500000000000007</v>
      </c>
    </row>
    <row r="144" spans="1:8">
      <c r="A144" s="6">
        <v>32</v>
      </c>
      <c r="B144" s="6" t="s">
        <v>90</v>
      </c>
      <c r="C144" s="24" t="s">
        <v>83</v>
      </c>
      <c r="D144" s="4">
        <v>42286</v>
      </c>
      <c r="E144" s="3">
        <v>10</v>
      </c>
      <c r="F144" s="2">
        <v>1.55</v>
      </c>
      <c r="G144" s="2"/>
      <c r="H144" s="1">
        <f t="shared" si="10"/>
        <v>8.4499999999999993</v>
      </c>
    </row>
    <row r="145" spans="1:8">
      <c r="A145" s="6">
        <v>33</v>
      </c>
      <c r="B145" s="6" t="s">
        <v>52</v>
      </c>
      <c r="C145" s="24" t="s">
        <v>25</v>
      </c>
      <c r="D145" s="4">
        <v>42113</v>
      </c>
      <c r="E145" s="3">
        <v>10</v>
      </c>
      <c r="F145" s="2">
        <v>1.6</v>
      </c>
      <c r="G145" s="2"/>
      <c r="H145" s="1">
        <f t="shared" si="10"/>
        <v>8.4</v>
      </c>
    </row>
    <row r="146" spans="1:8">
      <c r="A146" s="6">
        <v>34</v>
      </c>
      <c r="B146" s="6" t="s">
        <v>118</v>
      </c>
      <c r="C146" s="24" t="s">
        <v>61</v>
      </c>
      <c r="D146" s="4">
        <v>41729</v>
      </c>
      <c r="E146" s="3">
        <v>10</v>
      </c>
      <c r="F146" s="2">
        <v>1.65</v>
      </c>
      <c r="G146" s="2"/>
      <c r="H146" s="1">
        <f t="shared" si="10"/>
        <v>8.35</v>
      </c>
    </row>
    <row r="147" spans="1:8">
      <c r="A147" s="6">
        <v>35</v>
      </c>
      <c r="B147" s="6" t="s">
        <v>92</v>
      </c>
      <c r="C147" s="24" t="s">
        <v>83</v>
      </c>
      <c r="D147" s="4">
        <v>41799</v>
      </c>
      <c r="E147" s="3">
        <v>10</v>
      </c>
      <c r="F147" s="2">
        <v>1.95</v>
      </c>
      <c r="G147" s="2"/>
      <c r="H147" s="1">
        <f t="shared" si="10"/>
        <v>8.0500000000000007</v>
      </c>
    </row>
    <row r="148" spans="1:8">
      <c r="A148" s="6">
        <v>36</v>
      </c>
      <c r="B148" s="6" t="s">
        <v>32</v>
      </c>
      <c r="C148" s="24" t="s">
        <v>25</v>
      </c>
      <c r="D148" s="4">
        <v>41740</v>
      </c>
      <c r="E148" s="3">
        <v>10</v>
      </c>
      <c r="F148" s="2">
        <v>2.1</v>
      </c>
      <c r="G148" s="2"/>
      <c r="H148" s="1">
        <f t="shared" si="10"/>
        <v>7.9</v>
      </c>
    </row>
    <row r="149" spans="1:8">
      <c r="A149" s="6">
        <v>37</v>
      </c>
      <c r="B149" s="6" t="s">
        <v>143</v>
      </c>
      <c r="C149" s="24" t="s">
        <v>76</v>
      </c>
      <c r="D149" s="4">
        <v>42355</v>
      </c>
      <c r="E149" s="3">
        <v>10</v>
      </c>
      <c r="F149" s="2">
        <v>2.2000000000000002</v>
      </c>
      <c r="G149" s="2"/>
      <c r="H149" s="1">
        <f t="shared" si="10"/>
        <v>7.8</v>
      </c>
    </row>
    <row r="150" spans="1:8">
      <c r="A150" s="6">
        <v>38</v>
      </c>
      <c r="B150" s="6" t="s">
        <v>135</v>
      </c>
      <c r="C150" s="24" t="s">
        <v>61</v>
      </c>
      <c r="D150" s="4">
        <v>42150</v>
      </c>
      <c r="E150" s="3">
        <v>9</v>
      </c>
      <c r="F150" s="2">
        <v>1.6</v>
      </c>
      <c r="G150" s="2"/>
      <c r="H150" s="1">
        <f t="shared" si="10"/>
        <v>7.4</v>
      </c>
    </row>
    <row r="151" spans="1:8">
      <c r="A151" s="6">
        <v>39</v>
      </c>
      <c r="B151" s="61" t="s">
        <v>132</v>
      </c>
      <c r="C151" s="24" t="s">
        <v>19</v>
      </c>
      <c r="D151" s="4">
        <v>42311</v>
      </c>
      <c r="E151" s="3">
        <v>10</v>
      </c>
      <c r="F151" s="2">
        <v>3</v>
      </c>
      <c r="G151" s="2"/>
      <c r="H151" s="1">
        <f t="shared" si="10"/>
        <v>7</v>
      </c>
    </row>
    <row r="152" spans="1:8">
      <c r="A152" s="145">
        <v>40</v>
      </c>
      <c r="B152" s="145" t="s">
        <v>150</v>
      </c>
      <c r="C152" s="146" t="s">
        <v>19</v>
      </c>
      <c r="D152" s="147">
        <v>42311</v>
      </c>
      <c r="E152" s="148">
        <v>0</v>
      </c>
      <c r="F152" s="149">
        <v>0</v>
      </c>
      <c r="G152" s="149"/>
      <c r="H152" s="150">
        <f t="shared" si="10"/>
        <v>0</v>
      </c>
    </row>
  </sheetData>
  <sortState ref="B135:H136">
    <sortCondition descending="1" ref="D135:D136"/>
  </sortState>
  <mergeCells count="7">
    <mergeCell ref="E111:H111"/>
    <mergeCell ref="B1:V1"/>
    <mergeCell ref="E59:H59"/>
    <mergeCell ref="B2:Q2"/>
    <mergeCell ref="E3:H3"/>
    <mergeCell ref="I3:L3"/>
    <mergeCell ref="M3:P3"/>
  </mergeCells>
  <dataValidations count="1">
    <dataValidation type="custom" allowBlank="1" showInputMessage="1" showErrorMessage="1" sqref="H113:H152 H58 R20 P5:P56 H5:H56 L5:L56 H61:H110">
      <formula1>"bvbv"</formula1>
    </dataValidation>
  </dataValidations>
  <printOptions horizontalCentered="1"/>
  <pageMargins left="0" right="0" top="0.74803149606299213" bottom="0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4"/>
  <sheetViews>
    <sheetView topLeftCell="A33" zoomScaleNormal="100" workbookViewId="0">
      <selection activeCell="L52" sqref="L52"/>
    </sheetView>
  </sheetViews>
  <sheetFormatPr defaultRowHeight="15"/>
  <cols>
    <col min="1" max="1" width="3" bestFit="1" customWidth="1"/>
    <col min="2" max="2" width="33.28515625" bestFit="1" customWidth="1"/>
    <col min="3" max="3" width="28" bestFit="1" customWidth="1"/>
    <col min="4" max="4" width="10.7109375" style="1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C1" s="15"/>
      <c r="E1" s="274" t="s">
        <v>15</v>
      </c>
      <c r="F1" s="275"/>
      <c r="G1" s="275"/>
      <c r="H1" s="275"/>
    </row>
    <row r="2" spans="1:9">
      <c r="B2" s="9" t="s">
        <v>6</v>
      </c>
      <c r="C2" s="9" t="s">
        <v>5</v>
      </c>
      <c r="D2" s="9" t="s">
        <v>4</v>
      </c>
      <c r="E2" s="21" t="s">
        <v>3</v>
      </c>
      <c r="F2" s="21" t="s">
        <v>11</v>
      </c>
      <c r="G2" s="21" t="s">
        <v>1</v>
      </c>
      <c r="H2" s="21" t="s">
        <v>12</v>
      </c>
    </row>
    <row r="3" spans="1:9">
      <c r="A3" s="176">
        <v>1</v>
      </c>
      <c r="B3" s="176" t="s">
        <v>114</v>
      </c>
      <c r="C3" s="177" t="s">
        <v>107</v>
      </c>
      <c r="D3" s="178">
        <v>42112</v>
      </c>
      <c r="E3" s="179">
        <v>10</v>
      </c>
      <c r="F3" s="180">
        <v>0.45</v>
      </c>
      <c r="G3" s="180"/>
      <c r="H3" s="181">
        <f t="shared" ref="H3:H9" si="0">SUM(E3-F3-G3)</f>
        <v>9.5500000000000007</v>
      </c>
      <c r="I3" s="97"/>
    </row>
    <row r="4" spans="1:9">
      <c r="A4" s="176">
        <v>2</v>
      </c>
      <c r="B4" s="176" t="s">
        <v>141</v>
      </c>
      <c r="C4" s="177" t="s">
        <v>107</v>
      </c>
      <c r="D4" s="178">
        <v>41789</v>
      </c>
      <c r="E4" s="179">
        <v>10</v>
      </c>
      <c r="F4" s="180">
        <v>0.45</v>
      </c>
      <c r="G4" s="180"/>
      <c r="H4" s="181">
        <f t="shared" si="0"/>
        <v>9.5500000000000007</v>
      </c>
      <c r="I4" s="97"/>
    </row>
    <row r="5" spans="1:9">
      <c r="A5" s="81">
        <v>3</v>
      </c>
      <c r="B5" s="169" t="s">
        <v>128</v>
      </c>
      <c r="C5" s="170" t="s">
        <v>107</v>
      </c>
      <c r="D5" s="171">
        <v>42323</v>
      </c>
      <c r="E5" s="84">
        <v>10</v>
      </c>
      <c r="F5" s="105">
        <v>0.47499999999999998</v>
      </c>
      <c r="G5" s="185"/>
      <c r="H5" s="186">
        <f t="shared" si="0"/>
        <v>9.5250000000000004</v>
      </c>
      <c r="I5" s="97"/>
    </row>
    <row r="6" spans="1:9">
      <c r="A6" s="81">
        <v>4</v>
      </c>
      <c r="B6" s="169" t="s">
        <v>148</v>
      </c>
      <c r="C6" s="170" t="s">
        <v>97</v>
      </c>
      <c r="D6" s="171">
        <v>41771</v>
      </c>
      <c r="E6" s="84">
        <v>10</v>
      </c>
      <c r="F6" s="105">
        <v>0.47499999999999998</v>
      </c>
      <c r="G6" s="185"/>
      <c r="H6" s="186">
        <f t="shared" si="0"/>
        <v>9.5250000000000004</v>
      </c>
      <c r="I6" s="97"/>
    </row>
    <row r="7" spans="1:9">
      <c r="A7" s="176">
        <v>5</v>
      </c>
      <c r="B7" s="182" t="s">
        <v>115</v>
      </c>
      <c r="C7" s="183" t="s">
        <v>107</v>
      </c>
      <c r="D7" s="184">
        <v>41688</v>
      </c>
      <c r="E7" s="179">
        <v>10</v>
      </c>
      <c r="F7" s="180">
        <v>0.47499999999999998</v>
      </c>
      <c r="G7" s="180"/>
      <c r="H7" s="181">
        <f t="shared" si="0"/>
        <v>9.5250000000000004</v>
      </c>
      <c r="I7" s="97"/>
    </row>
    <row r="8" spans="1:9">
      <c r="A8" s="176">
        <v>6</v>
      </c>
      <c r="B8" s="187" t="s">
        <v>124</v>
      </c>
      <c r="C8" s="188" t="s">
        <v>107</v>
      </c>
      <c r="D8" s="189">
        <v>42122</v>
      </c>
      <c r="E8" s="179">
        <v>10</v>
      </c>
      <c r="F8" s="180">
        <v>0.57499999999999996</v>
      </c>
      <c r="G8" s="180"/>
      <c r="H8" s="181">
        <f t="shared" si="0"/>
        <v>9.4250000000000007</v>
      </c>
      <c r="I8" s="97"/>
    </row>
    <row r="9" spans="1:9">
      <c r="A9" s="176">
        <v>7</v>
      </c>
      <c r="B9" s="182" t="s">
        <v>136</v>
      </c>
      <c r="C9" s="183" t="s">
        <v>107</v>
      </c>
      <c r="D9" s="184">
        <v>42082</v>
      </c>
      <c r="E9" s="179">
        <v>10</v>
      </c>
      <c r="F9" s="180">
        <v>0.47499999999999998</v>
      </c>
      <c r="G9" s="180">
        <v>0.1</v>
      </c>
      <c r="H9" s="181">
        <f t="shared" si="0"/>
        <v>9.4250000000000007</v>
      </c>
      <c r="I9" s="97"/>
    </row>
    <row r="10" spans="1:9">
      <c r="A10" s="6">
        <v>8</v>
      </c>
      <c r="B10" s="174" t="s">
        <v>123</v>
      </c>
      <c r="C10" s="167" t="s">
        <v>107</v>
      </c>
      <c r="D10" s="175">
        <v>42156</v>
      </c>
      <c r="E10" s="3">
        <v>10</v>
      </c>
      <c r="F10" s="78">
        <v>0.6</v>
      </c>
      <c r="G10" s="99"/>
      <c r="H10" s="165">
        <f t="shared" ref="H10:H32" si="1">SUM(E10-F10-G10)</f>
        <v>9.4</v>
      </c>
    </row>
    <row r="11" spans="1:9">
      <c r="A11" s="6">
        <v>9</v>
      </c>
      <c r="B11" s="32" t="s">
        <v>120</v>
      </c>
      <c r="C11" s="24" t="s">
        <v>107</v>
      </c>
      <c r="D11" s="25">
        <v>42367</v>
      </c>
      <c r="E11" s="3">
        <v>10</v>
      </c>
      <c r="F11" s="78">
        <v>0.625</v>
      </c>
      <c r="G11" s="78"/>
      <c r="H11" s="1">
        <f t="shared" si="1"/>
        <v>9.375</v>
      </c>
    </row>
    <row r="12" spans="1:9">
      <c r="A12" s="6">
        <v>10</v>
      </c>
      <c r="B12" s="6" t="s">
        <v>122</v>
      </c>
      <c r="C12" s="24" t="s">
        <v>107</v>
      </c>
      <c r="D12" s="4">
        <v>42037</v>
      </c>
      <c r="E12" s="3">
        <v>10</v>
      </c>
      <c r="F12" s="78">
        <v>0.65</v>
      </c>
      <c r="G12" s="78"/>
      <c r="H12" s="1">
        <f t="shared" si="1"/>
        <v>9.35</v>
      </c>
    </row>
    <row r="13" spans="1:9">
      <c r="A13" s="6">
        <v>11</v>
      </c>
      <c r="B13" s="6" t="s">
        <v>93</v>
      </c>
      <c r="C13" s="24" t="s">
        <v>83</v>
      </c>
      <c r="D13" s="4">
        <v>42248</v>
      </c>
      <c r="E13" s="3">
        <v>10</v>
      </c>
      <c r="F13" s="78">
        <v>0.7</v>
      </c>
      <c r="G13" s="78"/>
      <c r="H13" s="1">
        <f t="shared" si="1"/>
        <v>9.3000000000000007</v>
      </c>
    </row>
    <row r="14" spans="1:9">
      <c r="A14" s="6">
        <v>12</v>
      </c>
      <c r="B14" s="6" t="s">
        <v>142</v>
      </c>
      <c r="C14" s="24" t="s">
        <v>107</v>
      </c>
      <c r="D14" s="4">
        <v>42338</v>
      </c>
      <c r="E14" s="3">
        <v>10</v>
      </c>
      <c r="F14" s="78">
        <v>0.625</v>
      </c>
      <c r="G14" s="78">
        <v>0.1</v>
      </c>
      <c r="H14" s="1">
        <f t="shared" si="1"/>
        <v>9.2750000000000004</v>
      </c>
    </row>
    <row r="15" spans="1:9">
      <c r="A15" s="6">
        <v>13</v>
      </c>
      <c r="B15" s="6" t="s">
        <v>90</v>
      </c>
      <c r="C15" s="24" t="s">
        <v>83</v>
      </c>
      <c r="D15" s="4">
        <v>42286</v>
      </c>
      <c r="E15" s="3">
        <v>10</v>
      </c>
      <c r="F15" s="78">
        <v>0.42499999999999999</v>
      </c>
      <c r="G15" s="78">
        <v>0.3</v>
      </c>
      <c r="H15" s="1">
        <f t="shared" si="1"/>
        <v>9.2749999999999986</v>
      </c>
    </row>
    <row r="16" spans="1:9" ht="15" customHeight="1">
      <c r="A16" s="6">
        <v>14</v>
      </c>
      <c r="B16" s="6" t="s">
        <v>121</v>
      </c>
      <c r="C16" s="24" t="s">
        <v>74</v>
      </c>
      <c r="D16" s="4">
        <v>42132</v>
      </c>
      <c r="E16" s="3">
        <v>10</v>
      </c>
      <c r="F16" s="78">
        <v>0.75</v>
      </c>
      <c r="G16" s="78"/>
      <c r="H16" s="1">
        <f>SUM(E16-F16-G16)</f>
        <v>9.25</v>
      </c>
    </row>
    <row r="17" spans="1:8" ht="15" customHeight="1">
      <c r="A17" s="6">
        <v>15</v>
      </c>
      <c r="B17" s="6" t="s">
        <v>57</v>
      </c>
      <c r="C17" s="24" t="s">
        <v>25</v>
      </c>
      <c r="D17" s="4">
        <v>42091</v>
      </c>
      <c r="E17" s="3">
        <v>10</v>
      </c>
      <c r="F17" s="78">
        <v>0.75</v>
      </c>
      <c r="G17" s="78"/>
      <c r="H17" s="1">
        <f>SUM(E17-F17-G17)</f>
        <v>9.25</v>
      </c>
    </row>
    <row r="18" spans="1:8">
      <c r="A18" s="6">
        <v>16</v>
      </c>
      <c r="B18" s="6" t="s">
        <v>92</v>
      </c>
      <c r="C18" s="24" t="s">
        <v>83</v>
      </c>
      <c r="D18" s="4">
        <v>41799</v>
      </c>
      <c r="E18" s="3">
        <v>10</v>
      </c>
      <c r="F18" s="78">
        <v>0.77500000000000002</v>
      </c>
      <c r="G18" s="78"/>
      <c r="H18" s="1">
        <f t="shared" si="1"/>
        <v>9.2249999999999996</v>
      </c>
    </row>
    <row r="19" spans="1:8">
      <c r="A19" s="6">
        <v>17</v>
      </c>
      <c r="B19" s="32" t="s">
        <v>55</v>
      </c>
      <c r="C19" s="24" t="s">
        <v>25</v>
      </c>
      <c r="D19" s="25">
        <v>42227</v>
      </c>
      <c r="E19" s="3">
        <v>10</v>
      </c>
      <c r="F19" s="78">
        <v>0.8</v>
      </c>
      <c r="G19" s="78"/>
      <c r="H19" s="1">
        <f t="shared" ref="H19:H25" si="2">SUM(E19-F19-G19)</f>
        <v>9.1999999999999993</v>
      </c>
    </row>
    <row r="20" spans="1:8">
      <c r="A20" s="6">
        <v>18</v>
      </c>
      <c r="B20" s="6" t="s">
        <v>146</v>
      </c>
      <c r="C20" s="15" t="s">
        <v>107</v>
      </c>
      <c r="D20" s="4">
        <v>42135</v>
      </c>
      <c r="E20" s="3">
        <v>10</v>
      </c>
      <c r="F20" s="78">
        <v>0.8</v>
      </c>
      <c r="G20" s="78"/>
      <c r="H20" s="1">
        <f t="shared" si="2"/>
        <v>9.1999999999999993</v>
      </c>
    </row>
    <row r="21" spans="1:8">
      <c r="A21" s="6">
        <v>19</v>
      </c>
      <c r="B21" s="6" t="s">
        <v>139</v>
      </c>
      <c r="C21" s="24" t="s">
        <v>107</v>
      </c>
      <c r="D21" s="4">
        <v>41943</v>
      </c>
      <c r="E21" s="3">
        <v>10</v>
      </c>
      <c r="F21" s="78">
        <v>0.8</v>
      </c>
      <c r="G21" s="78"/>
      <c r="H21" s="1">
        <f t="shared" si="2"/>
        <v>9.1999999999999993</v>
      </c>
    </row>
    <row r="22" spans="1:8">
      <c r="A22" s="6">
        <v>20</v>
      </c>
      <c r="B22" s="6" t="s">
        <v>149</v>
      </c>
      <c r="C22" s="24" t="s">
        <v>76</v>
      </c>
      <c r="D22" s="4">
        <v>41838</v>
      </c>
      <c r="E22" s="3">
        <v>10</v>
      </c>
      <c r="F22" s="78">
        <v>0.7</v>
      </c>
      <c r="G22" s="78">
        <v>0.1</v>
      </c>
      <c r="H22" s="1">
        <f t="shared" si="2"/>
        <v>9.2000000000000011</v>
      </c>
    </row>
    <row r="23" spans="1:8">
      <c r="A23" s="6">
        <v>21</v>
      </c>
      <c r="B23" s="6" t="s">
        <v>133</v>
      </c>
      <c r="C23" s="24" t="s">
        <v>107</v>
      </c>
      <c r="D23" s="4">
        <v>42230</v>
      </c>
      <c r="E23" s="3">
        <v>10</v>
      </c>
      <c r="F23" s="78">
        <v>0.72499999999999998</v>
      </c>
      <c r="G23" s="78">
        <v>0.1</v>
      </c>
      <c r="H23" s="1">
        <f t="shared" si="2"/>
        <v>9.1750000000000007</v>
      </c>
    </row>
    <row r="24" spans="1:8">
      <c r="A24" s="6">
        <v>22</v>
      </c>
      <c r="B24" s="6" t="s">
        <v>152</v>
      </c>
      <c r="C24" s="24" t="s">
        <v>107</v>
      </c>
      <c r="D24" s="4">
        <v>42158</v>
      </c>
      <c r="E24" s="3">
        <v>10</v>
      </c>
      <c r="F24" s="78">
        <v>0.52500000000000002</v>
      </c>
      <c r="G24" s="78">
        <v>0.3</v>
      </c>
      <c r="H24" s="1">
        <f t="shared" si="2"/>
        <v>9.1749999999999989</v>
      </c>
    </row>
    <row r="25" spans="1:8">
      <c r="A25" s="6">
        <v>23</v>
      </c>
      <c r="B25" s="6" t="s">
        <v>130</v>
      </c>
      <c r="C25" s="24" t="s">
        <v>107</v>
      </c>
      <c r="D25" s="4">
        <v>41796</v>
      </c>
      <c r="E25" s="3">
        <v>10</v>
      </c>
      <c r="F25" s="78">
        <v>0.82499999999999996</v>
      </c>
      <c r="G25" s="78"/>
      <c r="H25" s="1">
        <f t="shared" si="2"/>
        <v>9.1750000000000007</v>
      </c>
    </row>
    <row r="26" spans="1:8">
      <c r="A26" s="6">
        <v>24</v>
      </c>
      <c r="B26" s="6" t="s">
        <v>127</v>
      </c>
      <c r="C26" s="15" t="s">
        <v>76</v>
      </c>
      <c r="D26" s="4">
        <v>42190</v>
      </c>
      <c r="E26" s="3">
        <v>10</v>
      </c>
      <c r="F26" s="78">
        <v>0.85</v>
      </c>
      <c r="G26" s="78"/>
      <c r="H26" s="1">
        <f t="shared" si="1"/>
        <v>9.15</v>
      </c>
    </row>
    <row r="27" spans="1:8">
      <c r="A27" s="6">
        <v>25</v>
      </c>
      <c r="B27" s="6" t="s">
        <v>116</v>
      </c>
      <c r="C27" s="24" t="s">
        <v>44</v>
      </c>
      <c r="D27" s="4">
        <v>42154</v>
      </c>
      <c r="E27" s="3">
        <v>10</v>
      </c>
      <c r="F27" s="78">
        <v>0.875</v>
      </c>
      <c r="G27" s="78"/>
      <c r="H27" s="1">
        <f>SUM(E27-F27-G27)</f>
        <v>9.125</v>
      </c>
    </row>
    <row r="28" spans="1:8">
      <c r="A28" s="6">
        <v>26</v>
      </c>
      <c r="B28" s="6" t="s">
        <v>53</v>
      </c>
      <c r="C28" s="24" t="s">
        <v>25</v>
      </c>
      <c r="D28" s="4">
        <v>41882</v>
      </c>
      <c r="E28" s="3">
        <v>10</v>
      </c>
      <c r="F28" s="78">
        <v>0.77500000000000002</v>
      </c>
      <c r="G28" s="78">
        <v>0.1</v>
      </c>
      <c r="H28" s="1">
        <f>SUM(E28-F28-G28)</f>
        <v>9.125</v>
      </c>
    </row>
    <row r="29" spans="1:8">
      <c r="A29" s="6">
        <v>27</v>
      </c>
      <c r="B29" s="6" t="s">
        <v>54</v>
      </c>
      <c r="C29" s="24" t="s">
        <v>25</v>
      </c>
      <c r="D29" s="4">
        <v>42291</v>
      </c>
      <c r="E29" s="3">
        <v>10</v>
      </c>
      <c r="F29" s="78">
        <v>0.9</v>
      </c>
      <c r="G29" s="78"/>
      <c r="H29" s="1">
        <f>SUM(E29-F29-G29)</f>
        <v>9.1</v>
      </c>
    </row>
    <row r="30" spans="1:8">
      <c r="A30" s="6">
        <v>28</v>
      </c>
      <c r="B30" s="6" t="s">
        <v>137</v>
      </c>
      <c r="C30" s="24" t="s">
        <v>76</v>
      </c>
      <c r="D30" s="4">
        <v>42228</v>
      </c>
      <c r="E30" s="3">
        <v>10</v>
      </c>
      <c r="F30" s="78">
        <v>0.9</v>
      </c>
      <c r="G30" s="78"/>
      <c r="H30" s="1">
        <f>SUM(E30-F30-G30)</f>
        <v>9.1</v>
      </c>
    </row>
    <row r="31" spans="1:8">
      <c r="A31" s="6">
        <v>29</v>
      </c>
      <c r="B31" s="6" t="s">
        <v>52</v>
      </c>
      <c r="C31" s="24" t="s">
        <v>25</v>
      </c>
      <c r="D31" s="4">
        <v>42113</v>
      </c>
      <c r="E31" s="3">
        <v>10</v>
      </c>
      <c r="F31" s="78">
        <v>0.9</v>
      </c>
      <c r="G31" s="78"/>
      <c r="H31" s="1">
        <f>SUM(E31-F31-G31)</f>
        <v>9.1</v>
      </c>
    </row>
    <row r="32" spans="1:8">
      <c r="A32" s="6">
        <v>30</v>
      </c>
      <c r="B32" s="6" t="s">
        <v>126</v>
      </c>
      <c r="C32" s="24" t="s">
        <v>76</v>
      </c>
      <c r="D32" s="4">
        <v>41778</v>
      </c>
      <c r="E32" s="3">
        <v>10</v>
      </c>
      <c r="F32" s="78">
        <v>0.92500000000000004</v>
      </c>
      <c r="G32" s="78"/>
      <c r="H32" s="1">
        <f t="shared" si="1"/>
        <v>9.0749999999999993</v>
      </c>
    </row>
    <row r="33" spans="1:8">
      <c r="A33" s="6">
        <v>31</v>
      </c>
      <c r="B33" s="6" t="s">
        <v>140</v>
      </c>
      <c r="C33" s="24" t="s">
        <v>74</v>
      </c>
      <c r="D33" s="4">
        <v>41957</v>
      </c>
      <c r="E33" s="3">
        <v>10</v>
      </c>
      <c r="F33" s="78">
        <v>0.95</v>
      </c>
      <c r="G33" s="78"/>
      <c r="H33" s="1">
        <f>SUM(E33-F33-G33)</f>
        <v>9.0500000000000007</v>
      </c>
    </row>
    <row r="34" spans="1:8">
      <c r="A34" s="6">
        <v>32</v>
      </c>
      <c r="B34" s="6" t="s">
        <v>129</v>
      </c>
      <c r="C34" s="24" t="s">
        <v>44</v>
      </c>
      <c r="D34" s="4">
        <v>41878</v>
      </c>
      <c r="E34" s="3">
        <v>10</v>
      </c>
      <c r="F34" s="78">
        <v>0.85</v>
      </c>
      <c r="G34" s="78">
        <v>0.1</v>
      </c>
      <c r="H34" s="1">
        <f>SUM(E34-F34-G34)</f>
        <v>9.0500000000000007</v>
      </c>
    </row>
    <row r="35" spans="1:8" ht="15" customHeight="1">
      <c r="A35" s="6">
        <v>33</v>
      </c>
      <c r="B35" s="6" t="s">
        <v>147</v>
      </c>
      <c r="C35" s="24" t="s">
        <v>44</v>
      </c>
      <c r="D35" s="4">
        <v>41915</v>
      </c>
      <c r="E35" s="3">
        <v>10</v>
      </c>
      <c r="F35" s="78">
        <v>0.97499999999999998</v>
      </c>
      <c r="G35" s="78"/>
      <c r="H35" s="1">
        <f t="shared" ref="H35:H54" si="3">SUM(E35-F35-G35)</f>
        <v>9.0250000000000004</v>
      </c>
    </row>
    <row r="36" spans="1:8">
      <c r="A36" s="6">
        <v>34</v>
      </c>
      <c r="B36" s="30" t="s">
        <v>91</v>
      </c>
      <c r="C36" s="24" t="s">
        <v>83</v>
      </c>
      <c r="D36" s="60">
        <v>42266</v>
      </c>
      <c r="E36" s="3">
        <v>10</v>
      </c>
      <c r="F36" s="78">
        <v>0.8</v>
      </c>
      <c r="G36" s="78">
        <v>0.2</v>
      </c>
      <c r="H36" s="1">
        <f>SUM(E36-F36-G36)</f>
        <v>9</v>
      </c>
    </row>
    <row r="37" spans="1:8">
      <c r="A37" s="6">
        <v>35</v>
      </c>
      <c r="B37" s="6" t="s">
        <v>134</v>
      </c>
      <c r="C37" s="24" t="s">
        <v>107</v>
      </c>
      <c r="D37" s="4">
        <v>42069</v>
      </c>
      <c r="E37" s="3">
        <v>10</v>
      </c>
      <c r="F37" s="78">
        <v>0.9</v>
      </c>
      <c r="G37" s="78">
        <v>0.1</v>
      </c>
      <c r="H37" s="1">
        <f>SUM(E37-F37-G37)</f>
        <v>9</v>
      </c>
    </row>
    <row r="38" spans="1:8">
      <c r="A38" s="6">
        <v>36</v>
      </c>
      <c r="B38" s="6" t="s">
        <v>144</v>
      </c>
      <c r="C38" s="24" t="s">
        <v>44</v>
      </c>
      <c r="D38" s="4">
        <v>42177</v>
      </c>
      <c r="E38" s="3">
        <v>10</v>
      </c>
      <c r="F38" s="78">
        <v>1.0249999999999999</v>
      </c>
      <c r="G38" s="78"/>
      <c r="H38" s="1">
        <f t="shared" si="3"/>
        <v>8.9749999999999996</v>
      </c>
    </row>
    <row r="39" spans="1:8">
      <c r="A39" s="6">
        <v>37</v>
      </c>
      <c r="B39" s="32" t="s">
        <v>151</v>
      </c>
      <c r="C39" s="24" t="s">
        <v>105</v>
      </c>
      <c r="D39" s="25">
        <v>42291</v>
      </c>
      <c r="E39" s="3">
        <v>10</v>
      </c>
      <c r="F39" s="78">
        <v>1</v>
      </c>
      <c r="G39" s="78">
        <v>0.1</v>
      </c>
      <c r="H39" s="1">
        <f>SUM(E39-F39-G39)</f>
        <v>8.9</v>
      </c>
    </row>
    <row r="40" spans="1:8">
      <c r="A40" s="6">
        <v>38</v>
      </c>
      <c r="B40" s="6" t="s">
        <v>58</v>
      </c>
      <c r="C40" s="24" t="s">
        <v>25</v>
      </c>
      <c r="D40" s="4">
        <v>42272</v>
      </c>
      <c r="E40" s="3">
        <v>10</v>
      </c>
      <c r="F40" s="78">
        <v>1.1000000000000001</v>
      </c>
      <c r="G40" s="78"/>
      <c r="H40" s="1">
        <f>SUM(E40-F40-G40)</f>
        <v>8.9</v>
      </c>
    </row>
    <row r="41" spans="1:8">
      <c r="A41" s="6">
        <v>39</v>
      </c>
      <c r="B41" s="30" t="s">
        <v>51</v>
      </c>
      <c r="C41" s="24" t="s">
        <v>25</v>
      </c>
      <c r="D41" s="60">
        <v>42100</v>
      </c>
      <c r="E41" s="3">
        <v>10</v>
      </c>
      <c r="F41" s="78">
        <v>1.1000000000000001</v>
      </c>
      <c r="G41" s="78"/>
      <c r="H41" s="1">
        <f>SUM(E41-F41-G41)</f>
        <v>8.9</v>
      </c>
    </row>
    <row r="42" spans="1:8">
      <c r="A42" s="6">
        <v>40</v>
      </c>
      <c r="B42" s="6" t="s">
        <v>94</v>
      </c>
      <c r="C42" s="24" t="s">
        <v>83</v>
      </c>
      <c r="D42" s="4">
        <v>41689</v>
      </c>
      <c r="E42" s="3">
        <v>10</v>
      </c>
      <c r="F42" s="78">
        <v>1</v>
      </c>
      <c r="G42" s="78">
        <v>0.1</v>
      </c>
      <c r="H42" s="1">
        <f>SUM(E42-F42-G42)</f>
        <v>8.9</v>
      </c>
    </row>
    <row r="43" spans="1:8">
      <c r="A43" s="6">
        <v>41</v>
      </c>
      <c r="B43" s="6" t="s">
        <v>138</v>
      </c>
      <c r="C43" s="24" t="s">
        <v>105</v>
      </c>
      <c r="D43" s="4">
        <v>42324</v>
      </c>
      <c r="E43" s="3">
        <v>10</v>
      </c>
      <c r="F43" s="78">
        <v>1.1000000000000001</v>
      </c>
      <c r="G43" s="78">
        <v>0.1</v>
      </c>
      <c r="H43" s="1">
        <f t="shared" si="3"/>
        <v>8.8000000000000007</v>
      </c>
    </row>
    <row r="44" spans="1:8">
      <c r="A44" s="6">
        <v>42</v>
      </c>
      <c r="B44" s="6" t="s">
        <v>125</v>
      </c>
      <c r="C44" s="24" t="s">
        <v>105</v>
      </c>
      <c r="D44" s="4">
        <v>42069</v>
      </c>
      <c r="E44" s="3">
        <v>10</v>
      </c>
      <c r="F44" s="78">
        <v>1.25</v>
      </c>
      <c r="G44" s="78"/>
      <c r="H44" s="1">
        <f t="shared" si="3"/>
        <v>8.75</v>
      </c>
    </row>
    <row r="45" spans="1:8">
      <c r="A45" s="6">
        <v>43</v>
      </c>
      <c r="B45" s="6" t="s">
        <v>143</v>
      </c>
      <c r="C45" s="24" t="s">
        <v>76</v>
      </c>
      <c r="D45" s="4">
        <v>42355</v>
      </c>
      <c r="E45" s="3">
        <v>10</v>
      </c>
      <c r="F45" s="78">
        <v>1.2</v>
      </c>
      <c r="G45" s="78">
        <v>0.1</v>
      </c>
      <c r="H45" s="1">
        <f>SUM(E45-F45-G45)</f>
        <v>8.7000000000000011</v>
      </c>
    </row>
    <row r="46" spans="1:8">
      <c r="A46" s="6">
        <v>44</v>
      </c>
      <c r="B46" s="6" t="s">
        <v>131</v>
      </c>
      <c r="C46" s="24" t="s">
        <v>105</v>
      </c>
      <c r="D46" s="4">
        <v>42323</v>
      </c>
      <c r="E46" s="3">
        <v>10</v>
      </c>
      <c r="F46" s="78">
        <v>1.3</v>
      </c>
      <c r="G46" s="78"/>
      <c r="H46" s="1">
        <f>SUM(E46-F46-G46)</f>
        <v>8.6999999999999993</v>
      </c>
    </row>
    <row r="47" spans="1:8">
      <c r="A47" s="6">
        <v>45</v>
      </c>
      <c r="B47" s="6" t="s">
        <v>145</v>
      </c>
      <c r="C47" s="24" t="s">
        <v>96</v>
      </c>
      <c r="D47" s="4">
        <v>41740</v>
      </c>
      <c r="E47" s="3">
        <v>10</v>
      </c>
      <c r="F47" s="78">
        <v>1.4</v>
      </c>
      <c r="G47" s="78"/>
      <c r="H47" s="1">
        <f t="shared" si="3"/>
        <v>8.6</v>
      </c>
    </row>
    <row r="48" spans="1:8">
      <c r="A48" s="6">
        <v>46</v>
      </c>
      <c r="B48" s="30" t="s">
        <v>119</v>
      </c>
      <c r="C48" s="24" t="s">
        <v>76</v>
      </c>
      <c r="D48" s="60">
        <v>42056</v>
      </c>
      <c r="E48" s="3">
        <v>10</v>
      </c>
      <c r="F48" s="78">
        <v>1.1499999999999999</v>
      </c>
      <c r="G48" s="78">
        <v>0.3</v>
      </c>
      <c r="H48" s="1">
        <f>SUM(E48-F48-G48)</f>
        <v>8.5499999999999989</v>
      </c>
    </row>
    <row r="49" spans="1:8" ht="15" customHeight="1">
      <c r="A49" s="6">
        <v>47</v>
      </c>
      <c r="B49" s="6" t="s">
        <v>32</v>
      </c>
      <c r="C49" s="24" t="s">
        <v>25</v>
      </c>
      <c r="D49" s="4">
        <v>41740</v>
      </c>
      <c r="E49" s="3">
        <v>10</v>
      </c>
      <c r="F49" s="78">
        <v>1.45</v>
      </c>
      <c r="G49" s="78"/>
      <c r="H49" s="1">
        <f>SUM(E49-F49-G49)</f>
        <v>8.5500000000000007</v>
      </c>
    </row>
    <row r="50" spans="1:8">
      <c r="A50" s="6">
        <v>48</v>
      </c>
      <c r="B50" s="61" t="s">
        <v>132</v>
      </c>
      <c r="C50" s="24" t="s">
        <v>19</v>
      </c>
      <c r="D50" s="4">
        <v>42311</v>
      </c>
      <c r="E50" s="3">
        <v>10</v>
      </c>
      <c r="F50" s="78">
        <v>1.55</v>
      </c>
      <c r="G50" s="78"/>
      <c r="H50" s="1">
        <f t="shared" si="3"/>
        <v>8.4499999999999993</v>
      </c>
    </row>
    <row r="51" spans="1:8">
      <c r="A51" s="6">
        <v>49</v>
      </c>
      <c r="B51" s="6" t="s">
        <v>118</v>
      </c>
      <c r="C51" s="24" t="s">
        <v>61</v>
      </c>
      <c r="D51" s="4">
        <v>41729</v>
      </c>
      <c r="E51" s="3">
        <v>10</v>
      </c>
      <c r="F51" s="78">
        <v>1.55</v>
      </c>
      <c r="G51" s="78"/>
      <c r="H51" s="1">
        <f t="shared" si="3"/>
        <v>8.4499999999999993</v>
      </c>
    </row>
    <row r="52" spans="1:8" ht="15" customHeight="1">
      <c r="A52" s="6">
        <v>50</v>
      </c>
      <c r="B52" s="6" t="s">
        <v>135</v>
      </c>
      <c r="C52" s="24" t="s">
        <v>61</v>
      </c>
      <c r="D52" s="4">
        <v>42150</v>
      </c>
      <c r="E52" s="3">
        <v>10</v>
      </c>
      <c r="F52" s="78">
        <v>1.9</v>
      </c>
      <c r="G52" s="78"/>
      <c r="H52" s="1">
        <f t="shared" si="3"/>
        <v>8.1</v>
      </c>
    </row>
    <row r="53" spans="1:8">
      <c r="A53" s="6">
        <v>51</v>
      </c>
      <c r="B53" s="30" t="s">
        <v>117</v>
      </c>
      <c r="C53" s="24" t="s">
        <v>25</v>
      </c>
      <c r="D53" s="60">
        <v>42193</v>
      </c>
      <c r="E53" s="3">
        <v>9</v>
      </c>
      <c r="F53" s="78">
        <v>1.1499999999999999</v>
      </c>
      <c r="G53" s="78">
        <v>0.6</v>
      </c>
      <c r="H53" s="1">
        <f t="shared" si="3"/>
        <v>7.25</v>
      </c>
    </row>
    <row r="54" spans="1:8">
      <c r="A54" s="145">
        <v>52</v>
      </c>
      <c r="B54" s="145" t="s">
        <v>150</v>
      </c>
      <c r="C54" s="146" t="s">
        <v>19</v>
      </c>
      <c r="D54" s="147">
        <v>42311</v>
      </c>
      <c r="E54" s="148">
        <v>0</v>
      </c>
      <c r="F54" s="149">
        <v>0</v>
      </c>
      <c r="G54" s="149"/>
      <c r="H54" s="150">
        <f t="shared" si="3"/>
        <v>0</v>
      </c>
    </row>
  </sheetData>
  <sortState ref="B48:H49">
    <sortCondition descending="1" ref="D48:D49"/>
  </sortState>
  <mergeCells count="1">
    <mergeCell ref="E1:H1"/>
  </mergeCells>
  <dataValidations count="1">
    <dataValidation type="custom" allowBlank="1" showInputMessage="1" showErrorMessage="1" sqref="H3:H54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4"/>
  <sheetViews>
    <sheetView topLeftCell="A33" zoomScaleNormal="100" workbookViewId="0">
      <selection activeCell="L47" sqref="L47"/>
    </sheetView>
  </sheetViews>
  <sheetFormatPr defaultRowHeight="15"/>
  <cols>
    <col min="1" max="1" width="3" bestFit="1" customWidth="1"/>
    <col min="2" max="2" width="33.28515625" bestFit="1" customWidth="1"/>
    <col min="3" max="3" width="25.85546875" bestFit="1" customWidth="1"/>
    <col min="4" max="4" width="10.7109375" style="1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9">
      <c r="C1" s="15"/>
      <c r="E1" s="276" t="s">
        <v>14</v>
      </c>
      <c r="F1" s="277"/>
      <c r="G1" s="277"/>
      <c r="H1" s="277"/>
    </row>
    <row r="2" spans="1:9">
      <c r="B2" s="9" t="s">
        <v>6</v>
      </c>
      <c r="C2" s="9" t="s">
        <v>5</v>
      </c>
      <c r="D2" s="9" t="s">
        <v>4</v>
      </c>
      <c r="E2" s="20" t="s">
        <v>3</v>
      </c>
      <c r="F2" s="20" t="s">
        <v>11</v>
      </c>
      <c r="G2" s="20" t="s">
        <v>1</v>
      </c>
      <c r="H2" s="20" t="s">
        <v>10</v>
      </c>
    </row>
    <row r="3" spans="1:9">
      <c r="A3" s="81">
        <v>1</v>
      </c>
      <c r="B3" s="190" t="s">
        <v>123</v>
      </c>
      <c r="C3" s="170" t="s">
        <v>107</v>
      </c>
      <c r="D3" s="191">
        <v>42156</v>
      </c>
      <c r="E3" s="84">
        <v>10</v>
      </c>
      <c r="F3" s="105">
        <v>0.35</v>
      </c>
      <c r="G3" s="185"/>
      <c r="H3" s="186">
        <f t="shared" ref="H3:H34" si="0">SUM(E3-F3-G3)</f>
        <v>9.65</v>
      </c>
      <c r="I3" s="100"/>
    </row>
    <row r="4" spans="1:9">
      <c r="A4" s="176">
        <v>2</v>
      </c>
      <c r="B4" s="182" t="s">
        <v>136</v>
      </c>
      <c r="C4" s="183" t="s">
        <v>107</v>
      </c>
      <c r="D4" s="184">
        <v>42082</v>
      </c>
      <c r="E4" s="179">
        <v>10</v>
      </c>
      <c r="F4" s="180">
        <v>0.4</v>
      </c>
      <c r="G4" s="180"/>
      <c r="H4" s="181">
        <f t="shared" si="0"/>
        <v>9.6</v>
      </c>
      <c r="I4" s="97"/>
    </row>
    <row r="5" spans="1:9">
      <c r="A5" s="176">
        <v>3</v>
      </c>
      <c r="B5" s="182" t="s">
        <v>127</v>
      </c>
      <c r="C5" s="183" t="s">
        <v>76</v>
      </c>
      <c r="D5" s="184">
        <v>42190</v>
      </c>
      <c r="E5" s="179">
        <v>10</v>
      </c>
      <c r="F5" s="180">
        <v>0.45</v>
      </c>
      <c r="G5" s="180"/>
      <c r="H5" s="181">
        <f t="shared" si="0"/>
        <v>9.5500000000000007</v>
      </c>
      <c r="I5" s="97"/>
    </row>
    <row r="6" spans="1:9">
      <c r="A6" s="176">
        <v>4</v>
      </c>
      <c r="B6" s="182" t="s">
        <v>115</v>
      </c>
      <c r="C6" s="183" t="s">
        <v>107</v>
      </c>
      <c r="D6" s="184">
        <v>41688</v>
      </c>
      <c r="E6" s="179">
        <v>10</v>
      </c>
      <c r="F6" s="180">
        <v>0.45</v>
      </c>
      <c r="G6" s="180"/>
      <c r="H6" s="181">
        <f t="shared" si="0"/>
        <v>9.5500000000000007</v>
      </c>
      <c r="I6" s="97"/>
    </row>
    <row r="7" spans="1:9">
      <c r="A7" s="176">
        <v>5</v>
      </c>
      <c r="B7" s="187" t="s">
        <v>120</v>
      </c>
      <c r="C7" s="183" t="s">
        <v>107</v>
      </c>
      <c r="D7" s="189">
        <v>42367</v>
      </c>
      <c r="E7" s="179">
        <v>10</v>
      </c>
      <c r="F7" s="180">
        <v>0.5</v>
      </c>
      <c r="G7" s="180"/>
      <c r="H7" s="181">
        <f t="shared" ref="H7:H24" si="1">SUM(E7-F7-G7)</f>
        <v>9.5</v>
      </c>
      <c r="I7" s="97"/>
    </row>
    <row r="8" spans="1:9">
      <c r="A8" s="176">
        <v>6</v>
      </c>
      <c r="B8" s="182" t="s">
        <v>142</v>
      </c>
      <c r="C8" s="188" t="s">
        <v>107</v>
      </c>
      <c r="D8" s="184">
        <v>42338</v>
      </c>
      <c r="E8" s="179">
        <v>10</v>
      </c>
      <c r="F8" s="180">
        <v>0.5</v>
      </c>
      <c r="G8" s="180"/>
      <c r="H8" s="181">
        <f t="shared" si="1"/>
        <v>9.5</v>
      </c>
      <c r="I8" s="97"/>
    </row>
    <row r="9" spans="1:9">
      <c r="A9" s="6">
        <v>7</v>
      </c>
      <c r="B9" s="174" t="s">
        <v>119</v>
      </c>
      <c r="C9" s="167" t="s">
        <v>76</v>
      </c>
      <c r="D9" s="175">
        <v>42056</v>
      </c>
      <c r="E9" s="3">
        <v>10</v>
      </c>
      <c r="F9" s="78">
        <v>0.5</v>
      </c>
      <c r="G9" s="78"/>
      <c r="H9" s="1">
        <f t="shared" si="1"/>
        <v>9.5</v>
      </c>
      <c r="I9" s="97"/>
    </row>
    <row r="10" spans="1:9">
      <c r="A10" s="6">
        <v>8</v>
      </c>
      <c r="B10" s="166" t="s">
        <v>94</v>
      </c>
      <c r="C10" s="167" t="s">
        <v>83</v>
      </c>
      <c r="D10" s="168">
        <v>41689</v>
      </c>
      <c r="E10" s="3">
        <v>10</v>
      </c>
      <c r="F10" s="78">
        <v>0.5</v>
      </c>
      <c r="G10" s="78"/>
      <c r="H10" s="1">
        <f t="shared" si="1"/>
        <v>9.5</v>
      </c>
    </row>
    <row r="11" spans="1:9">
      <c r="A11" s="81">
        <v>9</v>
      </c>
      <c r="B11" s="169" t="s">
        <v>128</v>
      </c>
      <c r="C11" s="170" t="s">
        <v>107</v>
      </c>
      <c r="D11" s="171">
        <v>42323</v>
      </c>
      <c r="E11" s="84">
        <v>10</v>
      </c>
      <c r="F11" s="105">
        <v>0.55000000000000004</v>
      </c>
      <c r="G11" s="185"/>
      <c r="H11" s="186">
        <f t="shared" si="1"/>
        <v>9.4499999999999993</v>
      </c>
    </row>
    <row r="12" spans="1:9">
      <c r="A12" s="91">
        <v>10</v>
      </c>
      <c r="B12" s="6" t="s">
        <v>90</v>
      </c>
      <c r="C12" s="24" t="s">
        <v>83</v>
      </c>
      <c r="D12" s="4">
        <v>42286</v>
      </c>
      <c r="E12" s="3">
        <v>10</v>
      </c>
      <c r="F12" s="78">
        <v>0.55000000000000004</v>
      </c>
      <c r="G12" s="78"/>
      <c r="H12" s="1">
        <f t="shared" si="1"/>
        <v>9.4499999999999993</v>
      </c>
    </row>
    <row r="13" spans="1:9">
      <c r="A13" s="6">
        <v>11</v>
      </c>
      <c r="B13" s="30" t="s">
        <v>91</v>
      </c>
      <c r="C13" s="24" t="s">
        <v>83</v>
      </c>
      <c r="D13" s="60">
        <v>42266</v>
      </c>
      <c r="E13" s="3">
        <v>10</v>
      </c>
      <c r="F13" s="78">
        <v>0.55000000000000004</v>
      </c>
      <c r="G13" s="78"/>
      <c r="H13" s="1">
        <f t="shared" si="1"/>
        <v>9.4499999999999993</v>
      </c>
    </row>
    <row r="14" spans="1:9">
      <c r="A14" s="6">
        <v>12</v>
      </c>
      <c r="B14" s="166" t="s">
        <v>139</v>
      </c>
      <c r="C14" s="167" t="s">
        <v>107</v>
      </c>
      <c r="D14" s="168">
        <v>41943</v>
      </c>
      <c r="E14" s="3">
        <v>10</v>
      </c>
      <c r="F14" s="78">
        <v>0.55000000000000004</v>
      </c>
      <c r="G14" s="78"/>
      <c r="H14" s="1">
        <f t="shared" si="1"/>
        <v>9.4499999999999993</v>
      </c>
    </row>
    <row r="15" spans="1:9">
      <c r="A15" s="91">
        <v>13</v>
      </c>
      <c r="B15" s="6" t="s">
        <v>58</v>
      </c>
      <c r="C15" s="24" t="s">
        <v>25</v>
      </c>
      <c r="D15" s="4">
        <v>42272</v>
      </c>
      <c r="E15" s="3">
        <v>10</v>
      </c>
      <c r="F15" s="78">
        <v>0.6</v>
      </c>
      <c r="G15" s="78"/>
      <c r="H15" s="1">
        <f t="shared" si="1"/>
        <v>9.4</v>
      </c>
    </row>
    <row r="16" spans="1:9">
      <c r="A16" s="6">
        <v>14</v>
      </c>
      <c r="B16" s="6" t="s">
        <v>130</v>
      </c>
      <c r="C16" s="24" t="s">
        <v>107</v>
      </c>
      <c r="D16" s="4">
        <v>41796</v>
      </c>
      <c r="E16" s="3">
        <v>10</v>
      </c>
      <c r="F16" s="78">
        <v>0.6</v>
      </c>
      <c r="G16" s="78"/>
      <c r="H16" s="1">
        <f t="shared" si="1"/>
        <v>9.4</v>
      </c>
    </row>
    <row r="17" spans="1:8" ht="15" customHeight="1">
      <c r="A17" s="81">
        <v>15</v>
      </c>
      <c r="B17" s="81" t="s">
        <v>148</v>
      </c>
      <c r="C17" s="82" t="s">
        <v>97</v>
      </c>
      <c r="D17" s="83">
        <v>41771</v>
      </c>
      <c r="E17" s="84">
        <v>10</v>
      </c>
      <c r="F17" s="105">
        <v>0.6</v>
      </c>
      <c r="G17" s="105"/>
      <c r="H17" s="86">
        <f t="shared" si="1"/>
        <v>9.4</v>
      </c>
    </row>
    <row r="18" spans="1:8">
      <c r="A18" s="6">
        <v>16</v>
      </c>
      <c r="B18" s="6" t="s">
        <v>137</v>
      </c>
      <c r="C18" s="24" t="s">
        <v>76</v>
      </c>
      <c r="D18" s="4">
        <v>42228</v>
      </c>
      <c r="E18" s="3">
        <v>10</v>
      </c>
      <c r="F18" s="78">
        <v>0.65</v>
      </c>
      <c r="G18" s="78"/>
      <c r="H18" s="1">
        <f t="shared" si="1"/>
        <v>9.35</v>
      </c>
    </row>
    <row r="19" spans="1:8">
      <c r="A19" s="6">
        <v>17</v>
      </c>
      <c r="B19" s="6" t="s">
        <v>152</v>
      </c>
      <c r="C19" s="24" t="s">
        <v>107</v>
      </c>
      <c r="D19" s="4">
        <v>42158</v>
      </c>
      <c r="E19" s="3">
        <v>10</v>
      </c>
      <c r="F19" s="78">
        <v>0.65</v>
      </c>
      <c r="G19" s="78"/>
      <c r="H19" s="1">
        <f t="shared" si="1"/>
        <v>9.35</v>
      </c>
    </row>
    <row r="20" spans="1:8">
      <c r="A20" s="6">
        <v>18</v>
      </c>
      <c r="B20" s="6" t="s">
        <v>116</v>
      </c>
      <c r="C20" s="15" t="s">
        <v>44</v>
      </c>
      <c r="D20" s="4">
        <v>42154</v>
      </c>
      <c r="E20" s="3">
        <v>10</v>
      </c>
      <c r="F20" s="78">
        <v>0.65</v>
      </c>
      <c r="G20" s="78"/>
      <c r="H20" s="1">
        <f t="shared" si="1"/>
        <v>9.35</v>
      </c>
    </row>
    <row r="21" spans="1:8">
      <c r="A21" s="6">
        <v>19</v>
      </c>
      <c r="B21" s="6" t="s">
        <v>146</v>
      </c>
      <c r="C21" s="24" t="s">
        <v>107</v>
      </c>
      <c r="D21" s="4">
        <v>42135</v>
      </c>
      <c r="E21" s="3">
        <v>10</v>
      </c>
      <c r="F21" s="78">
        <v>0.7</v>
      </c>
      <c r="G21" s="78"/>
      <c r="H21" s="1">
        <f t="shared" si="1"/>
        <v>9.3000000000000007</v>
      </c>
    </row>
    <row r="22" spans="1:8">
      <c r="A22" s="6">
        <v>20</v>
      </c>
      <c r="B22" s="6" t="s">
        <v>114</v>
      </c>
      <c r="C22" s="24" t="s">
        <v>107</v>
      </c>
      <c r="D22" s="4">
        <v>42112</v>
      </c>
      <c r="E22" s="3">
        <v>10</v>
      </c>
      <c r="F22" s="78">
        <v>0.7</v>
      </c>
      <c r="G22" s="78"/>
      <c r="H22" s="1">
        <f t="shared" si="1"/>
        <v>9.3000000000000007</v>
      </c>
    </row>
    <row r="23" spans="1:8">
      <c r="A23" s="6">
        <v>21</v>
      </c>
      <c r="B23" s="6" t="s">
        <v>92</v>
      </c>
      <c r="C23" s="24" t="s">
        <v>83</v>
      </c>
      <c r="D23" s="4">
        <v>41799</v>
      </c>
      <c r="E23" s="3">
        <v>10</v>
      </c>
      <c r="F23" s="78">
        <v>0.7</v>
      </c>
      <c r="G23" s="78"/>
      <c r="H23" s="1">
        <f t="shared" si="1"/>
        <v>9.3000000000000007</v>
      </c>
    </row>
    <row r="24" spans="1:8">
      <c r="A24" s="6">
        <v>22</v>
      </c>
      <c r="B24" s="6" t="s">
        <v>141</v>
      </c>
      <c r="C24" s="24" t="s">
        <v>107</v>
      </c>
      <c r="D24" s="4">
        <v>41789</v>
      </c>
      <c r="E24" s="3">
        <v>10</v>
      </c>
      <c r="F24" s="78">
        <v>0.7</v>
      </c>
      <c r="G24" s="78"/>
      <c r="H24" s="1">
        <f t="shared" si="1"/>
        <v>9.3000000000000007</v>
      </c>
    </row>
    <row r="25" spans="1:8">
      <c r="A25" s="6">
        <v>23</v>
      </c>
      <c r="B25" s="6" t="s">
        <v>149</v>
      </c>
      <c r="C25" s="24" t="s">
        <v>76</v>
      </c>
      <c r="D25" s="4">
        <v>41838</v>
      </c>
      <c r="E25" s="3">
        <v>10</v>
      </c>
      <c r="F25" s="78">
        <v>0.75</v>
      </c>
      <c r="G25" s="78"/>
      <c r="H25" s="1">
        <f t="shared" si="0"/>
        <v>9.25</v>
      </c>
    </row>
    <row r="26" spans="1:8">
      <c r="A26" s="6">
        <v>24</v>
      </c>
      <c r="B26" s="6" t="s">
        <v>118</v>
      </c>
      <c r="C26" s="15" t="s">
        <v>61</v>
      </c>
      <c r="D26" s="4">
        <v>41729</v>
      </c>
      <c r="E26" s="3">
        <v>10</v>
      </c>
      <c r="F26" s="78">
        <v>0.75</v>
      </c>
      <c r="G26" s="78"/>
      <c r="H26" s="1">
        <f t="shared" si="0"/>
        <v>9.25</v>
      </c>
    </row>
    <row r="27" spans="1:8">
      <c r="A27" s="6">
        <v>25</v>
      </c>
      <c r="B27" s="32" t="s">
        <v>151</v>
      </c>
      <c r="C27" s="24" t="s">
        <v>105</v>
      </c>
      <c r="D27" s="25">
        <v>42291</v>
      </c>
      <c r="E27" s="3">
        <v>10</v>
      </c>
      <c r="F27" s="78">
        <v>0.8</v>
      </c>
      <c r="G27" s="78"/>
      <c r="H27" s="1">
        <f t="shared" ref="H27:H32" si="2">SUM(E27-F27-G27)</f>
        <v>9.1999999999999993</v>
      </c>
    </row>
    <row r="28" spans="1:8">
      <c r="A28" s="6">
        <v>26</v>
      </c>
      <c r="B28" s="6" t="s">
        <v>121</v>
      </c>
      <c r="C28" s="24" t="s">
        <v>74</v>
      </c>
      <c r="D28" s="4">
        <v>42132</v>
      </c>
      <c r="E28" s="3">
        <v>10</v>
      </c>
      <c r="F28" s="78">
        <v>0.8</v>
      </c>
      <c r="G28" s="78"/>
      <c r="H28" s="1">
        <f t="shared" si="2"/>
        <v>9.1999999999999993</v>
      </c>
    </row>
    <row r="29" spans="1:8">
      <c r="A29" s="6">
        <v>27</v>
      </c>
      <c r="B29" s="6" t="s">
        <v>145</v>
      </c>
      <c r="C29" s="24" t="s">
        <v>96</v>
      </c>
      <c r="D29" s="4">
        <v>41740</v>
      </c>
      <c r="E29" s="3">
        <v>10</v>
      </c>
      <c r="F29" s="78">
        <v>0.8</v>
      </c>
      <c r="G29" s="78"/>
      <c r="H29" s="1">
        <f t="shared" si="2"/>
        <v>9.1999999999999993</v>
      </c>
    </row>
    <row r="30" spans="1:8">
      <c r="A30" s="6">
        <v>28</v>
      </c>
      <c r="B30" s="6" t="s">
        <v>138</v>
      </c>
      <c r="C30" s="24" t="s">
        <v>105</v>
      </c>
      <c r="D30" s="4">
        <v>42324</v>
      </c>
      <c r="E30" s="3">
        <v>10</v>
      </c>
      <c r="F30" s="78">
        <v>0.85</v>
      </c>
      <c r="G30" s="78"/>
      <c r="H30" s="1">
        <f t="shared" si="2"/>
        <v>9.15</v>
      </c>
    </row>
    <row r="31" spans="1:8">
      <c r="A31" s="6">
        <v>29</v>
      </c>
      <c r="B31" s="6" t="s">
        <v>144</v>
      </c>
      <c r="C31" s="24" t="s">
        <v>44</v>
      </c>
      <c r="D31" s="4">
        <v>42177</v>
      </c>
      <c r="E31" s="3">
        <v>10</v>
      </c>
      <c r="F31" s="78">
        <v>0.85</v>
      </c>
      <c r="G31" s="78"/>
      <c r="H31" s="1">
        <f t="shared" si="2"/>
        <v>9.15</v>
      </c>
    </row>
    <row r="32" spans="1:8">
      <c r="A32" s="6">
        <v>30</v>
      </c>
      <c r="B32" s="6" t="s">
        <v>126</v>
      </c>
      <c r="C32" s="24" t="s">
        <v>76</v>
      </c>
      <c r="D32" s="4">
        <v>41778</v>
      </c>
      <c r="E32" s="3">
        <v>10</v>
      </c>
      <c r="F32" s="78">
        <v>0.85</v>
      </c>
      <c r="G32" s="78"/>
      <c r="H32" s="1">
        <f t="shared" si="2"/>
        <v>9.15</v>
      </c>
    </row>
    <row r="33" spans="1:8">
      <c r="A33" s="6">
        <v>31</v>
      </c>
      <c r="B33" s="6" t="s">
        <v>129</v>
      </c>
      <c r="C33" s="24" t="s">
        <v>44</v>
      </c>
      <c r="D33" s="4">
        <v>41878</v>
      </c>
      <c r="E33" s="3">
        <v>10</v>
      </c>
      <c r="F33" s="78">
        <v>0.9</v>
      </c>
      <c r="G33" s="78"/>
      <c r="H33" s="1">
        <f t="shared" si="0"/>
        <v>9.1</v>
      </c>
    </row>
    <row r="34" spans="1:8">
      <c r="A34" s="6">
        <v>32</v>
      </c>
      <c r="B34" s="6" t="s">
        <v>54</v>
      </c>
      <c r="C34" s="24" t="s">
        <v>25</v>
      </c>
      <c r="D34" s="4">
        <v>42291</v>
      </c>
      <c r="E34" s="3">
        <v>10</v>
      </c>
      <c r="F34" s="78">
        <v>0.95</v>
      </c>
      <c r="G34" s="78"/>
      <c r="H34" s="1">
        <f t="shared" si="0"/>
        <v>9.0500000000000007</v>
      </c>
    </row>
    <row r="35" spans="1:8" ht="15" customHeight="1">
      <c r="A35" s="6">
        <v>33</v>
      </c>
      <c r="B35" s="6" t="s">
        <v>122</v>
      </c>
      <c r="C35" s="24" t="s">
        <v>107</v>
      </c>
      <c r="D35" s="4">
        <v>42037</v>
      </c>
      <c r="E35" s="3">
        <v>10</v>
      </c>
      <c r="F35" s="78">
        <v>0.95</v>
      </c>
      <c r="G35" s="78"/>
      <c r="H35" s="1">
        <f t="shared" ref="H35:H54" si="3">SUM(E35-F35-G35)</f>
        <v>9.0500000000000007</v>
      </c>
    </row>
    <row r="36" spans="1:8">
      <c r="A36" s="6">
        <v>34</v>
      </c>
      <c r="B36" s="6" t="s">
        <v>32</v>
      </c>
      <c r="C36" s="24" t="s">
        <v>25</v>
      </c>
      <c r="D36" s="4">
        <v>41740</v>
      </c>
      <c r="E36" s="3">
        <v>10</v>
      </c>
      <c r="F36" s="78">
        <v>1</v>
      </c>
      <c r="G36" s="78"/>
      <c r="H36" s="1">
        <f t="shared" si="3"/>
        <v>9</v>
      </c>
    </row>
    <row r="37" spans="1:8">
      <c r="A37" s="6">
        <v>35</v>
      </c>
      <c r="B37" s="6" t="s">
        <v>93</v>
      </c>
      <c r="C37" s="24" t="s">
        <v>83</v>
      </c>
      <c r="D37" s="4">
        <v>42248</v>
      </c>
      <c r="E37" s="3">
        <v>10</v>
      </c>
      <c r="F37" s="78">
        <v>1.1000000000000001</v>
      </c>
      <c r="G37" s="78"/>
      <c r="H37" s="1">
        <f t="shared" si="3"/>
        <v>8.9</v>
      </c>
    </row>
    <row r="38" spans="1:8">
      <c r="A38" s="6">
        <v>36</v>
      </c>
      <c r="B38" s="32" t="s">
        <v>124</v>
      </c>
      <c r="C38" s="24" t="s">
        <v>107</v>
      </c>
      <c r="D38" s="25">
        <v>42122</v>
      </c>
      <c r="E38" s="3">
        <v>10</v>
      </c>
      <c r="F38" s="78">
        <v>1.1000000000000001</v>
      </c>
      <c r="G38" s="78"/>
      <c r="H38" s="1">
        <f t="shared" si="3"/>
        <v>8.9</v>
      </c>
    </row>
    <row r="39" spans="1:8">
      <c r="A39" s="6">
        <v>37</v>
      </c>
      <c r="B39" s="6" t="s">
        <v>131</v>
      </c>
      <c r="C39" s="24" t="s">
        <v>105</v>
      </c>
      <c r="D39" s="4">
        <v>42323</v>
      </c>
      <c r="E39" s="3">
        <v>10</v>
      </c>
      <c r="F39" s="78">
        <v>1.1499999999999999</v>
      </c>
      <c r="G39" s="78"/>
      <c r="H39" s="1">
        <f t="shared" si="3"/>
        <v>8.85</v>
      </c>
    </row>
    <row r="40" spans="1:8">
      <c r="A40" s="6">
        <v>38</v>
      </c>
      <c r="B40" s="6" t="s">
        <v>125</v>
      </c>
      <c r="C40" s="24" t="s">
        <v>105</v>
      </c>
      <c r="D40" s="4">
        <v>42069</v>
      </c>
      <c r="E40" s="3">
        <v>10</v>
      </c>
      <c r="F40" s="78">
        <v>1.1499999999999999</v>
      </c>
      <c r="G40" s="78"/>
      <c r="H40" s="1">
        <f t="shared" si="3"/>
        <v>8.85</v>
      </c>
    </row>
    <row r="41" spans="1:8">
      <c r="A41" s="6">
        <v>39</v>
      </c>
      <c r="B41" s="32" t="s">
        <v>55</v>
      </c>
      <c r="C41" s="24" t="s">
        <v>25</v>
      </c>
      <c r="D41" s="25">
        <v>42227</v>
      </c>
      <c r="E41" s="3">
        <v>10</v>
      </c>
      <c r="F41" s="78">
        <v>1.2</v>
      </c>
      <c r="G41" s="78"/>
      <c r="H41" s="1">
        <f>SUM(E41-F41-G41)</f>
        <v>8.8000000000000007</v>
      </c>
    </row>
    <row r="42" spans="1:8">
      <c r="A42" s="6">
        <v>40</v>
      </c>
      <c r="B42" s="6" t="s">
        <v>52</v>
      </c>
      <c r="C42" s="24" t="s">
        <v>25</v>
      </c>
      <c r="D42" s="4">
        <v>42113</v>
      </c>
      <c r="E42" s="3">
        <v>10</v>
      </c>
      <c r="F42" s="78">
        <v>1.2</v>
      </c>
      <c r="G42" s="78"/>
      <c r="H42" s="1">
        <f>SUM(E42-F42-G42)</f>
        <v>8.8000000000000007</v>
      </c>
    </row>
    <row r="43" spans="1:8">
      <c r="A43" s="6">
        <v>41</v>
      </c>
      <c r="B43" s="6" t="s">
        <v>134</v>
      </c>
      <c r="C43" s="24" t="s">
        <v>107</v>
      </c>
      <c r="D43" s="4">
        <v>42069</v>
      </c>
      <c r="E43" s="3">
        <v>10</v>
      </c>
      <c r="F43" s="78">
        <v>1.2</v>
      </c>
      <c r="G43" s="78"/>
      <c r="H43" s="1">
        <f>SUM(E43-F43-G43)</f>
        <v>8.8000000000000007</v>
      </c>
    </row>
    <row r="44" spans="1:8">
      <c r="A44" s="6">
        <v>42</v>
      </c>
      <c r="B44" s="6" t="s">
        <v>147</v>
      </c>
      <c r="C44" s="24" t="s">
        <v>44</v>
      </c>
      <c r="D44" s="4">
        <v>41915</v>
      </c>
      <c r="E44" s="3">
        <v>10</v>
      </c>
      <c r="F44" s="78">
        <v>1.2</v>
      </c>
      <c r="G44" s="78"/>
      <c r="H44" s="1">
        <f>SUM(E44-F44-G44)</f>
        <v>8.8000000000000007</v>
      </c>
    </row>
    <row r="45" spans="1:8">
      <c r="A45" s="6">
        <v>43</v>
      </c>
      <c r="B45" s="30" t="s">
        <v>117</v>
      </c>
      <c r="C45" s="24" t="s">
        <v>25</v>
      </c>
      <c r="D45" s="60">
        <v>42193</v>
      </c>
      <c r="E45" s="3">
        <v>10</v>
      </c>
      <c r="F45" s="78">
        <v>1.35</v>
      </c>
      <c r="G45" s="78"/>
      <c r="H45" s="1">
        <f t="shared" si="3"/>
        <v>8.65</v>
      </c>
    </row>
    <row r="46" spans="1:8">
      <c r="A46" s="6">
        <v>44</v>
      </c>
      <c r="B46" s="30" t="s">
        <v>51</v>
      </c>
      <c r="C46" s="24" t="s">
        <v>25</v>
      </c>
      <c r="D46" s="60">
        <v>42100</v>
      </c>
      <c r="E46" s="3">
        <v>10</v>
      </c>
      <c r="F46" s="78">
        <v>1.45</v>
      </c>
      <c r="G46" s="78"/>
      <c r="H46" s="1">
        <f t="shared" si="3"/>
        <v>8.5500000000000007</v>
      </c>
    </row>
    <row r="47" spans="1:8">
      <c r="A47" s="6">
        <v>45</v>
      </c>
      <c r="B47" s="6" t="s">
        <v>143</v>
      </c>
      <c r="C47" s="24" t="s">
        <v>76</v>
      </c>
      <c r="D47" s="4">
        <v>42355</v>
      </c>
      <c r="E47" s="3">
        <v>10</v>
      </c>
      <c r="F47" s="78">
        <v>1.25</v>
      </c>
      <c r="G47" s="78">
        <v>0.3</v>
      </c>
      <c r="H47" s="1">
        <f t="shared" si="3"/>
        <v>8.4499999999999993</v>
      </c>
    </row>
    <row r="48" spans="1:8">
      <c r="A48" s="6">
        <v>46</v>
      </c>
      <c r="B48" s="6" t="s">
        <v>133</v>
      </c>
      <c r="C48" s="24" t="s">
        <v>107</v>
      </c>
      <c r="D48" s="4">
        <v>42230</v>
      </c>
      <c r="E48" s="3">
        <v>10</v>
      </c>
      <c r="F48" s="78">
        <v>1.25</v>
      </c>
      <c r="G48" s="78">
        <v>0.3</v>
      </c>
      <c r="H48" s="1">
        <f t="shared" si="3"/>
        <v>8.4499999999999993</v>
      </c>
    </row>
    <row r="49" spans="1:8" ht="15" customHeight="1">
      <c r="A49" s="6">
        <v>47</v>
      </c>
      <c r="B49" s="6" t="s">
        <v>140</v>
      </c>
      <c r="C49" s="24" t="s">
        <v>74</v>
      </c>
      <c r="D49" s="4">
        <v>41957</v>
      </c>
      <c r="E49" s="3">
        <v>10</v>
      </c>
      <c r="F49" s="78">
        <v>1.6</v>
      </c>
      <c r="G49" s="78"/>
      <c r="H49" s="1">
        <f t="shared" si="3"/>
        <v>8.4</v>
      </c>
    </row>
    <row r="50" spans="1:8">
      <c r="A50" s="6">
        <v>48</v>
      </c>
      <c r="B50" s="6" t="s">
        <v>53</v>
      </c>
      <c r="C50" s="24" t="s">
        <v>25</v>
      </c>
      <c r="D50" s="4">
        <v>41882</v>
      </c>
      <c r="E50" s="3">
        <v>10</v>
      </c>
      <c r="F50" s="78">
        <v>1.75</v>
      </c>
      <c r="G50" s="78"/>
      <c r="H50" s="1">
        <f t="shared" si="3"/>
        <v>8.25</v>
      </c>
    </row>
    <row r="51" spans="1:8">
      <c r="A51" s="6">
        <v>49</v>
      </c>
      <c r="B51" s="6" t="s">
        <v>57</v>
      </c>
      <c r="C51" s="24" t="s">
        <v>25</v>
      </c>
      <c r="D51" s="4">
        <v>42091</v>
      </c>
      <c r="E51" s="3">
        <v>10</v>
      </c>
      <c r="F51" s="78">
        <v>1.8</v>
      </c>
      <c r="G51" s="78"/>
      <c r="H51" s="1">
        <f t="shared" si="3"/>
        <v>8.1999999999999993</v>
      </c>
    </row>
    <row r="52" spans="1:8" ht="15" customHeight="1">
      <c r="A52" s="6">
        <v>50</v>
      </c>
      <c r="B52" s="6" t="s">
        <v>135</v>
      </c>
      <c r="C52" s="24" t="s">
        <v>61</v>
      </c>
      <c r="D52" s="4">
        <v>42150</v>
      </c>
      <c r="E52" s="3">
        <v>10</v>
      </c>
      <c r="F52" s="78">
        <v>2</v>
      </c>
      <c r="G52" s="78"/>
      <c r="H52" s="1">
        <f t="shared" si="3"/>
        <v>8</v>
      </c>
    </row>
    <row r="53" spans="1:8">
      <c r="A53" s="6">
        <v>51</v>
      </c>
      <c r="B53" s="61" t="s">
        <v>132</v>
      </c>
      <c r="C53" s="24" t="s">
        <v>19</v>
      </c>
      <c r="D53" s="4">
        <v>42311</v>
      </c>
      <c r="E53" s="3">
        <v>10</v>
      </c>
      <c r="F53" s="78">
        <v>3.55</v>
      </c>
      <c r="G53" s="78"/>
      <c r="H53" s="1">
        <f t="shared" si="3"/>
        <v>6.45</v>
      </c>
    </row>
    <row r="54" spans="1:8">
      <c r="A54" s="145">
        <v>52</v>
      </c>
      <c r="B54" s="145" t="s">
        <v>150</v>
      </c>
      <c r="C54" s="146" t="s">
        <v>19</v>
      </c>
      <c r="D54" s="147">
        <v>42311</v>
      </c>
      <c r="E54" s="148">
        <v>0</v>
      </c>
      <c r="F54" s="149">
        <v>0</v>
      </c>
      <c r="G54" s="149"/>
      <c r="H54" s="150">
        <f t="shared" si="3"/>
        <v>0</v>
      </c>
    </row>
  </sheetData>
  <sortState ref="B41:H44">
    <sortCondition descending="1" ref="D41:D44"/>
  </sortState>
  <mergeCells count="1">
    <mergeCell ref="E1:H1"/>
  </mergeCells>
  <dataValidations count="1">
    <dataValidation type="custom" allowBlank="1" showInputMessage="1" showErrorMessage="1" sqref="H3:H54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54"/>
  <sheetViews>
    <sheetView topLeftCell="A33" workbookViewId="0">
      <selection activeCell="O50" sqref="O50"/>
    </sheetView>
  </sheetViews>
  <sheetFormatPr defaultRowHeight="15"/>
  <cols>
    <col min="1" max="1" width="3" bestFit="1" customWidth="1"/>
    <col min="2" max="2" width="33.285156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9">
      <c r="C1" s="15"/>
      <c r="D1" s="15"/>
      <c r="E1" s="278" t="s">
        <v>13</v>
      </c>
      <c r="F1" s="278"/>
      <c r="G1" s="278"/>
      <c r="H1" s="278"/>
    </row>
    <row r="2" spans="1:9">
      <c r="B2" s="31" t="s">
        <v>6</v>
      </c>
      <c r="C2" s="31" t="s">
        <v>5</v>
      </c>
      <c r="D2" s="31" t="s">
        <v>4</v>
      </c>
      <c r="E2" s="19" t="s">
        <v>3</v>
      </c>
      <c r="F2" s="19" t="s">
        <v>2</v>
      </c>
      <c r="G2" s="19" t="s">
        <v>1</v>
      </c>
      <c r="H2" s="19" t="s">
        <v>9</v>
      </c>
    </row>
    <row r="3" spans="1:9">
      <c r="A3" s="176">
        <v>1</v>
      </c>
      <c r="B3" s="192" t="s">
        <v>151</v>
      </c>
      <c r="C3" s="177" t="s">
        <v>105</v>
      </c>
      <c r="D3" s="193">
        <v>42291</v>
      </c>
      <c r="E3" s="179">
        <v>10</v>
      </c>
      <c r="F3" s="180">
        <v>0.15</v>
      </c>
      <c r="G3" s="180"/>
      <c r="H3" s="181">
        <f t="shared" ref="H3:H34" si="0">SUM(E3-F3-G3)</f>
        <v>9.85</v>
      </c>
      <c r="I3" s="97"/>
    </row>
    <row r="4" spans="1:9">
      <c r="A4" s="81">
        <v>2</v>
      </c>
      <c r="B4" s="169" t="s">
        <v>128</v>
      </c>
      <c r="C4" s="170" t="s">
        <v>107</v>
      </c>
      <c r="D4" s="171">
        <v>42323</v>
      </c>
      <c r="E4" s="84">
        <v>10</v>
      </c>
      <c r="F4" s="105">
        <v>0.25</v>
      </c>
      <c r="G4" s="185"/>
      <c r="H4" s="186">
        <f>SUM(E4-F4-G4)</f>
        <v>9.75</v>
      </c>
      <c r="I4" s="97"/>
    </row>
    <row r="5" spans="1:9">
      <c r="A5" s="176">
        <v>3</v>
      </c>
      <c r="B5" s="176" t="s">
        <v>116</v>
      </c>
      <c r="C5" s="177" t="s">
        <v>44</v>
      </c>
      <c r="D5" s="178">
        <v>42154</v>
      </c>
      <c r="E5" s="179">
        <v>10</v>
      </c>
      <c r="F5" s="180">
        <v>0.25</v>
      </c>
      <c r="G5" s="180"/>
      <c r="H5" s="181">
        <f>SUM(E5-F5-G5)</f>
        <v>9.75</v>
      </c>
      <c r="I5" s="97"/>
    </row>
    <row r="6" spans="1:9">
      <c r="A6" s="176">
        <v>4</v>
      </c>
      <c r="B6" s="176" t="s">
        <v>145</v>
      </c>
      <c r="C6" s="177" t="s">
        <v>96</v>
      </c>
      <c r="D6" s="178">
        <v>41740</v>
      </c>
      <c r="E6" s="179">
        <v>10</v>
      </c>
      <c r="F6" s="180">
        <v>0.25</v>
      </c>
      <c r="G6" s="180"/>
      <c r="H6" s="181">
        <f>SUM(E6-F6-G6)</f>
        <v>9.75</v>
      </c>
      <c r="I6" s="97"/>
    </row>
    <row r="7" spans="1:9">
      <c r="A7" s="176">
        <v>5</v>
      </c>
      <c r="B7" s="176" t="s">
        <v>138</v>
      </c>
      <c r="C7" s="177" t="s">
        <v>105</v>
      </c>
      <c r="D7" s="178">
        <v>42324</v>
      </c>
      <c r="E7" s="179">
        <v>10</v>
      </c>
      <c r="F7" s="180">
        <v>0.3</v>
      </c>
      <c r="G7" s="180"/>
      <c r="H7" s="181">
        <f t="shared" si="0"/>
        <v>9.6999999999999993</v>
      </c>
      <c r="I7" s="97"/>
    </row>
    <row r="8" spans="1:9">
      <c r="A8" s="176">
        <v>6</v>
      </c>
      <c r="B8" s="176" t="s">
        <v>133</v>
      </c>
      <c r="C8" s="194" t="s">
        <v>107</v>
      </c>
      <c r="D8" s="178">
        <v>42230</v>
      </c>
      <c r="E8" s="179">
        <v>10</v>
      </c>
      <c r="F8" s="180">
        <v>0.35</v>
      </c>
      <c r="G8" s="180"/>
      <c r="H8" s="181">
        <f t="shared" ref="H8:H19" si="1">SUM(E8-F8-G8)</f>
        <v>9.65</v>
      </c>
      <c r="I8" s="97"/>
    </row>
    <row r="9" spans="1:9">
      <c r="A9" s="6">
        <v>7</v>
      </c>
      <c r="B9" s="6" t="s">
        <v>146</v>
      </c>
      <c r="C9" s="24" t="s">
        <v>107</v>
      </c>
      <c r="D9" s="4">
        <v>42135</v>
      </c>
      <c r="E9" s="3">
        <v>10</v>
      </c>
      <c r="F9" s="78">
        <v>0.35</v>
      </c>
      <c r="G9" s="78"/>
      <c r="H9" s="1">
        <f t="shared" si="1"/>
        <v>9.65</v>
      </c>
      <c r="I9" s="97"/>
    </row>
    <row r="10" spans="1:9">
      <c r="A10" s="6">
        <v>8</v>
      </c>
      <c r="B10" s="6" t="s">
        <v>149</v>
      </c>
      <c r="C10" s="24" t="s">
        <v>76</v>
      </c>
      <c r="D10" s="4">
        <v>41838</v>
      </c>
      <c r="E10" s="3">
        <v>10</v>
      </c>
      <c r="F10" s="78">
        <v>0.35</v>
      </c>
      <c r="G10" s="78"/>
      <c r="H10" s="1">
        <f t="shared" si="1"/>
        <v>9.65</v>
      </c>
      <c r="I10" s="97"/>
    </row>
    <row r="11" spans="1:9">
      <c r="A11" s="6">
        <v>9</v>
      </c>
      <c r="B11" s="6" t="s">
        <v>152</v>
      </c>
      <c r="C11" s="24" t="s">
        <v>107</v>
      </c>
      <c r="D11" s="4">
        <v>42158</v>
      </c>
      <c r="E11" s="3">
        <v>10</v>
      </c>
      <c r="F11" s="78">
        <v>0.4</v>
      </c>
      <c r="G11" s="78"/>
      <c r="H11" s="1">
        <f t="shared" si="1"/>
        <v>9.6</v>
      </c>
    </row>
    <row r="12" spans="1:9">
      <c r="A12" s="6">
        <v>10</v>
      </c>
      <c r="B12" s="6" t="s">
        <v>122</v>
      </c>
      <c r="C12" s="24" t="s">
        <v>107</v>
      </c>
      <c r="D12" s="4">
        <v>42037</v>
      </c>
      <c r="E12" s="3">
        <v>10</v>
      </c>
      <c r="F12" s="78">
        <v>0.4</v>
      </c>
      <c r="G12" s="78"/>
      <c r="H12" s="1">
        <f t="shared" si="1"/>
        <v>9.6</v>
      </c>
    </row>
    <row r="13" spans="1:9">
      <c r="A13" s="6">
        <v>11</v>
      </c>
      <c r="B13" s="6" t="s">
        <v>129</v>
      </c>
      <c r="C13" s="24" t="s">
        <v>44</v>
      </c>
      <c r="D13" s="4">
        <v>41878</v>
      </c>
      <c r="E13" s="3">
        <v>10</v>
      </c>
      <c r="F13" s="78">
        <v>0.4</v>
      </c>
      <c r="G13" s="78"/>
      <c r="H13" s="1">
        <f t="shared" si="1"/>
        <v>9.6</v>
      </c>
    </row>
    <row r="14" spans="1:9">
      <c r="A14" s="6">
        <v>12</v>
      </c>
      <c r="B14" s="6" t="s">
        <v>141</v>
      </c>
      <c r="C14" s="24" t="s">
        <v>107</v>
      </c>
      <c r="D14" s="4">
        <v>41789</v>
      </c>
      <c r="E14" s="3">
        <v>10</v>
      </c>
      <c r="F14" s="78">
        <v>0.45</v>
      </c>
      <c r="G14" s="78"/>
      <c r="H14" s="1">
        <f t="shared" si="1"/>
        <v>9.5500000000000007</v>
      </c>
    </row>
    <row r="15" spans="1:9">
      <c r="A15" s="81">
        <v>13</v>
      </c>
      <c r="B15" s="81" t="s">
        <v>148</v>
      </c>
      <c r="C15" s="82" t="s">
        <v>97</v>
      </c>
      <c r="D15" s="83">
        <v>41771</v>
      </c>
      <c r="E15" s="84">
        <v>10</v>
      </c>
      <c r="F15" s="105">
        <v>0.45</v>
      </c>
      <c r="G15" s="105"/>
      <c r="H15" s="86">
        <f t="shared" si="1"/>
        <v>9.5500000000000007</v>
      </c>
    </row>
    <row r="16" spans="1:9">
      <c r="A16" s="6">
        <v>14</v>
      </c>
      <c r="B16" s="6" t="s">
        <v>131</v>
      </c>
      <c r="C16" s="24" t="s">
        <v>105</v>
      </c>
      <c r="D16" s="4">
        <v>42323</v>
      </c>
      <c r="E16" s="3">
        <v>10</v>
      </c>
      <c r="F16" s="78">
        <v>0.5</v>
      </c>
      <c r="G16" s="78"/>
      <c r="H16" s="1">
        <f t="shared" si="1"/>
        <v>9.5</v>
      </c>
    </row>
    <row r="17" spans="1:8" ht="15" customHeight="1">
      <c r="A17" s="81">
        <v>15</v>
      </c>
      <c r="B17" s="87" t="s">
        <v>123</v>
      </c>
      <c r="C17" s="82" t="s">
        <v>107</v>
      </c>
      <c r="D17" s="88">
        <v>42156</v>
      </c>
      <c r="E17" s="84">
        <v>10</v>
      </c>
      <c r="F17" s="105">
        <v>0.5</v>
      </c>
      <c r="G17" s="105"/>
      <c r="H17" s="86">
        <f t="shared" si="1"/>
        <v>9.5</v>
      </c>
    </row>
    <row r="18" spans="1:8">
      <c r="A18" s="6">
        <v>16</v>
      </c>
      <c r="B18" s="6" t="s">
        <v>114</v>
      </c>
      <c r="C18" s="24" t="s">
        <v>107</v>
      </c>
      <c r="D18" s="4">
        <v>42112</v>
      </c>
      <c r="E18" s="3">
        <v>10</v>
      </c>
      <c r="F18" s="78">
        <v>0.5</v>
      </c>
      <c r="G18" s="78"/>
      <c r="H18" s="1">
        <f t="shared" si="1"/>
        <v>9.5</v>
      </c>
    </row>
    <row r="19" spans="1:8">
      <c r="A19" s="6">
        <v>17</v>
      </c>
      <c r="B19" s="6" t="s">
        <v>94</v>
      </c>
      <c r="C19" s="24" t="s">
        <v>83</v>
      </c>
      <c r="D19" s="4">
        <v>41689</v>
      </c>
      <c r="E19" s="3">
        <v>10</v>
      </c>
      <c r="F19" s="78">
        <v>0.5</v>
      </c>
      <c r="G19" s="78"/>
      <c r="H19" s="1">
        <f t="shared" si="1"/>
        <v>9.5</v>
      </c>
    </row>
    <row r="20" spans="1:8">
      <c r="A20" s="6">
        <v>18</v>
      </c>
      <c r="B20" s="6" t="s">
        <v>147</v>
      </c>
      <c r="C20" s="15" t="s">
        <v>44</v>
      </c>
      <c r="D20" s="4">
        <v>41915</v>
      </c>
      <c r="E20" s="3">
        <v>10</v>
      </c>
      <c r="F20" s="78">
        <v>0.55000000000000004</v>
      </c>
      <c r="G20" s="78"/>
      <c r="H20" s="1">
        <f t="shared" si="0"/>
        <v>9.4499999999999993</v>
      </c>
    </row>
    <row r="21" spans="1:8">
      <c r="A21" s="6">
        <v>19</v>
      </c>
      <c r="B21" s="6" t="s">
        <v>142</v>
      </c>
      <c r="C21" s="24" t="s">
        <v>107</v>
      </c>
      <c r="D21" s="4">
        <v>42338</v>
      </c>
      <c r="E21" s="3">
        <v>10</v>
      </c>
      <c r="F21" s="78">
        <v>0.6</v>
      </c>
      <c r="G21" s="78"/>
      <c r="H21" s="1">
        <f t="shared" si="0"/>
        <v>9.4</v>
      </c>
    </row>
    <row r="22" spans="1:8">
      <c r="A22" s="6">
        <v>20</v>
      </c>
      <c r="B22" s="6" t="s">
        <v>136</v>
      </c>
      <c r="C22" s="24" t="s">
        <v>107</v>
      </c>
      <c r="D22" s="4">
        <v>42082</v>
      </c>
      <c r="E22" s="3">
        <v>10</v>
      </c>
      <c r="F22" s="78">
        <v>0.6</v>
      </c>
      <c r="G22" s="78"/>
      <c r="H22" s="1">
        <f t="shared" si="0"/>
        <v>9.4</v>
      </c>
    </row>
    <row r="23" spans="1:8">
      <c r="A23" s="6">
        <v>21</v>
      </c>
      <c r="B23" s="6" t="s">
        <v>115</v>
      </c>
      <c r="C23" s="24" t="s">
        <v>107</v>
      </c>
      <c r="D23" s="4">
        <v>41688</v>
      </c>
      <c r="E23" s="3">
        <v>10</v>
      </c>
      <c r="F23" s="78">
        <v>0.6</v>
      </c>
      <c r="G23" s="78"/>
      <c r="H23" s="1">
        <f t="shared" si="0"/>
        <v>9.4</v>
      </c>
    </row>
    <row r="24" spans="1:8">
      <c r="A24" s="6">
        <v>22</v>
      </c>
      <c r="B24" s="6" t="s">
        <v>137</v>
      </c>
      <c r="C24" s="24" t="s">
        <v>76</v>
      </c>
      <c r="D24" s="4">
        <v>42228</v>
      </c>
      <c r="E24" s="3">
        <v>10</v>
      </c>
      <c r="F24" s="78">
        <v>0.65</v>
      </c>
      <c r="G24" s="78"/>
      <c r="H24" s="1">
        <f t="shared" si="0"/>
        <v>9.35</v>
      </c>
    </row>
    <row r="25" spans="1:8">
      <c r="A25" s="6">
        <v>23</v>
      </c>
      <c r="B25" s="6" t="s">
        <v>126</v>
      </c>
      <c r="C25" s="24" t="s">
        <v>76</v>
      </c>
      <c r="D25" s="4">
        <v>41778</v>
      </c>
      <c r="E25" s="3">
        <v>10</v>
      </c>
      <c r="F25" s="78">
        <v>0.65</v>
      </c>
      <c r="G25" s="78"/>
      <c r="H25" s="1">
        <f t="shared" si="0"/>
        <v>9.35</v>
      </c>
    </row>
    <row r="26" spans="1:8">
      <c r="A26" s="6">
        <v>24</v>
      </c>
      <c r="B26" s="32" t="s">
        <v>120</v>
      </c>
      <c r="C26" s="15" t="s">
        <v>107</v>
      </c>
      <c r="D26" s="25">
        <v>42367</v>
      </c>
      <c r="E26" s="3">
        <v>10</v>
      </c>
      <c r="F26" s="78">
        <v>0.7</v>
      </c>
      <c r="G26" s="78"/>
      <c r="H26" s="1">
        <f t="shared" ref="H26:H32" si="2">SUM(E26-F26-G26)</f>
        <v>9.3000000000000007</v>
      </c>
    </row>
    <row r="27" spans="1:8">
      <c r="A27" s="6">
        <v>25</v>
      </c>
      <c r="B27" s="6" t="s">
        <v>140</v>
      </c>
      <c r="C27" s="24" t="s">
        <v>74</v>
      </c>
      <c r="D27" s="4">
        <v>41957</v>
      </c>
      <c r="E27" s="3">
        <v>10</v>
      </c>
      <c r="F27" s="78">
        <v>0.7</v>
      </c>
      <c r="G27" s="78"/>
      <c r="H27" s="1">
        <f t="shared" si="2"/>
        <v>9.3000000000000007</v>
      </c>
    </row>
    <row r="28" spans="1:8">
      <c r="A28" s="6">
        <v>26</v>
      </c>
      <c r="B28" s="6" t="s">
        <v>144</v>
      </c>
      <c r="C28" s="24" t="s">
        <v>44</v>
      </c>
      <c r="D28" s="4">
        <v>42177</v>
      </c>
      <c r="E28" s="3">
        <v>10</v>
      </c>
      <c r="F28" s="78">
        <v>0.75</v>
      </c>
      <c r="G28" s="78"/>
      <c r="H28" s="1">
        <f t="shared" si="2"/>
        <v>9.25</v>
      </c>
    </row>
    <row r="29" spans="1:8">
      <c r="A29" s="6">
        <v>27</v>
      </c>
      <c r="B29" s="6" t="s">
        <v>92</v>
      </c>
      <c r="C29" s="24" t="s">
        <v>83</v>
      </c>
      <c r="D29" s="4">
        <v>41799</v>
      </c>
      <c r="E29" s="3">
        <v>10</v>
      </c>
      <c r="F29" s="78">
        <v>0.75</v>
      </c>
      <c r="G29" s="78"/>
      <c r="H29" s="1">
        <f t="shared" si="2"/>
        <v>9.25</v>
      </c>
    </row>
    <row r="30" spans="1:8">
      <c r="A30" s="6">
        <v>28</v>
      </c>
      <c r="B30" s="6" t="s">
        <v>130</v>
      </c>
      <c r="C30" s="24" t="s">
        <v>107</v>
      </c>
      <c r="D30" s="4">
        <v>41796</v>
      </c>
      <c r="E30" s="3">
        <v>10</v>
      </c>
      <c r="F30" s="78">
        <v>0.75</v>
      </c>
      <c r="G30" s="78"/>
      <c r="H30" s="1">
        <f t="shared" si="2"/>
        <v>9.25</v>
      </c>
    </row>
    <row r="31" spans="1:8">
      <c r="A31" s="6">
        <v>29</v>
      </c>
      <c r="B31" s="32" t="s">
        <v>124</v>
      </c>
      <c r="C31" s="24" t="s">
        <v>107</v>
      </c>
      <c r="D31" s="25">
        <v>42122</v>
      </c>
      <c r="E31" s="3">
        <v>10</v>
      </c>
      <c r="F31" s="78">
        <v>0.8</v>
      </c>
      <c r="G31" s="78"/>
      <c r="H31" s="1">
        <f t="shared" si="2"/>
        <v>9.1999999999999993</v>
      </c>
    </row>
    <row r="32" spans="1:8">
      <c r="A32" s="6">
        <v>30</v>
      </c>
      <c r="B32" s="6" t="s">
        <v>139</v>
      </c>
      <c r="C32" s="24" t="s">
        <v>107</v>
      </c>
      <c r="D32" s="4">
        <v>41943</v>
      </c>
      <c r="E32" s="3">
        <v>10</v>
      </c>
      <c r="F32" s="78">
        <v>0.8</v>
      </c>
      <c r="G32" s="78"/>
      <c r="H32" s="1">
        <f t="shared" si="2"/>
        <v>9.1999999999999993</v>
      </c>
    </row>
    <row r="33" spans="1:8">
      <c r="A33" s="6">
        <v>31</v>
      </c>
      <c r="B33" s="6" t="s">
        <v>127</v>
      </c>
      <c r="C33" s="24" t="s">
        <v>76</v>
      </c>
      <c r="D33" s="4">
        <v>42190</v>
      </c>
      <c r="E33" s="3">
        <v>10</v>
      </c>
      <c r="F33" s="78">
        <v>0.85</v>
      </c>
      <c r="G33" s="78"/>
      <c r="H33" s="1">
        <f t="shared" si="0"/>
        <v>9.15</v>
      </c>
    </row>
    <row r="34" spans="1:8">
      <c r="A34" s="6">
        <v>32</v>
      </c>
      <c r="B34" s="6" t="s">
        <v>125</v>
      </c>
      <c r="C34" s="24" t="s">
        <v>105</v>
      </c>
      <c r="D34" s="4">
        <v>42069</v>
      </c>
      <c r="E34" s="3">
        <v>10</v>
      </c>
      <c r="F34" s="78">
        <v>0.85</v>
      </c>
      <c r="G34" s="78"/>
      <c r="H34" s="1">
        <f t="shared" si="0"/>
        <v>9.15</v>
      </c>
    </row>
    <row r="35" spans="1:8" ht="15" customHeight="1">
      <c r="A35" s="6">
        <v>33</v>
      </c>
      <c r="B35" s="6" t="s">
        <v>121</v>
      </c>
      <c r="C35" s="24" t="s">
        <v>74</v>
      </c>
      <c r="D35" s="4">
        <v>42132</v>
      </c>
      <c r="E35" s="3">
        <v>10</v>
      </c>
      <c r="F35" s="78">
        <v>0.9</v>
      </c>
      <c r="G35" s="78"/>
      <c r="H35" s="1">
        <f t="shared" ref="H35:H54" si="3">SUM(E35-F35-G35)</f>
        <v>9.1</v>
      </c>
    </row>
    <row r="36" spans="1:8">
      <c r="A36" s="6">
        <v>34</v>
      </c>
      <c r="B36" s="6" t="s">
        <v>143</v>
      </c>
      <c r="C36" s="24" t="s">
        <v>76</v>
      </c>
      <c r="D36" s="4">
        <v>42355</v>
      </c>
      <c r="E36" s="3">
        <v>10</v>
      </c>
      <c r="F36" s="78">
        <v>1</v>
      </c>
      <c r="G36" s="78"/>
      <c r="H36" s="1">
        <f t="shared" si="3"/>
        <v>9</v>
      </c>
    </row>
    <row r="37" spans="1:8">
      <c r="A37" s="6">
        <v>35</v>
      </c>
      <c r="B37" s="6" t="s">
        <v>93</v>
      </c>
      <c r="C37" s="24" t="s">
        <v>83</v>
      </c>
      <c r="D37" s="4">
        <v>42248</v>
      </c>
      <c r="E37" s="3">
        <v>10</v>
      </c>
      <c r="F37" s="78">
        <v>1</v>
      </c>
      <c r="G37" s="78"/>
      <c r="H37" s="1">
        <f t="shared" si="3"/>
        <v>9</v>
      </c>
    </row>
    <row r="38" spans="1:8">
      <c r="A38" s="6">
        <v>36</v>
      </c>
      <c r="B38" s="6" t="s">
        <v>134</v>
      </c>
      <c r="C38" s="24" t="s">
        <v>107</v>
      </c>
      <c r="D38" s="4">
        <v>42069</v>
      </c>
      <c r="E38" s="3">
        <v>10</v>
      </c>
      <c r="F38" s="78">
        <v>1.05</v>
      </c>
      <c r="G38" s="78"/>
      <c r="H38" s="1">
        <f t="shared" si="3"/>
        <v>8.9499999999999993</v>
      </c>
    </row>
    <row r="39" spans="1:8">
      <c r="A39" s="6">
        <v>37</v>
      </c>
      <c r="B39" s="30" t="s">
        <v>119</v>
      </c>
      <c r="C39" s="24" t="s">
        <v>76</v>
      </c>
      <c r="D39" s="60">
        <v>42056</v>
      </c>
      <c r="E39" s="3">
        <v>10</v>
      </c>
      <c r="F39" s="78">
        <v>1.1000000000000001</v>
      </c>
      <c r="G39" s="78"/>
      <c r="H39" s="1">
        <f t="shared" si="3"/>
        <v>8.9</v>
      </c>
    </row>
    <row r="40" spans="1:8">
      <c r="A40" s="6">
        <v>38</v>
      </c>
      <c r="B40" s="30" t="s">
        <v>91</v>
      </c>
      <c r="C40" s="24" t="s">
        <v>83</v>
      </c>
      <c r="D40" s="60">
        <v>42266</v>
      </c>
      <c r="E40" s="3">
        <v>9.5</v>
      </c>
      <c r="F40" s="78">
        <v>0.75</v>
      </c>
      <c r="G40" s="78"/>
      <c r="H40" s="1">
        <f t="shared" si="3"/>
        <v>8.75</v>
      </c>
    </row>
    <row r="41" spans="1:8">
      <c r="A41" s="6">
        <v>39</v>
      </c>
      <c r="B41" s="6" t="s">
        <v>135</v>
      </c>
      <c r="C41" s="24" t="s">
        <v>61</v>
      </c>
      <c r="D41" s="4">
        <v>42150</v>
      </c>
      <c r="E41" s="3">
        <v>9.5</v>
      </c>
      <c r="F41" s="78">
        <v>0.85</v>
      </c>
      <c r="G41" s="78"/>
      <c r="H41" s="1">
        <f>SUM(E41-F41-G41)</f>
        <v>8.65</v>
      </c>
    </row>
    <row r="42" spans="1:8">
      <c r="A42" s="6">
        <v>40</v>
      </c>
      <c r="B42" s="30" t="s">
        <v>51</v>
      </c>
      <c r="C42" s="24" t="s">
        <v>25</v>
      </c>
      <c r="D42" s="60">
        <v>42100</v>
      </c>
      <c r="E42" s="3">
        <v>9</v>
      </c>
      <c r="F42" s="78">
        <v>0.35</v>
      </c>
      <c r="G42" s="78"/>
      <c r="H42" s="1">
        <f>SUM(E42-F42-G42)</f>
        <v>8.65</v>
      </c>
    </row>
    <row r="43" spans="1:8">
      <c r="A43" s="6">
        <v>41</v>
      </c>
      <c r="B43" s="6" t="s">
        <v>54</v>
      </c>
      <c r="C43" s="24" t="s">
        <v>25</v>
      </c>
      <c r="D43" s="4">
        <v>42291</v>
      </c>
      <c r="E43" s="3">
        <v>9</v>
      </c>
      <c r="F43" s="78">
        <v>0.4</v>
      </c>
      <c r="G43" s="78"/>
      <c r="H43" s="1">
        <f t="shared" si="3"/>
        <v>8.6</v>
      </c>
    </row>
    <row r="44" spans="1:8">
      <c r="A44" s="6">
        <v>42</v>
      </c>
      <c r="B44" s="6" t="s">
        <v>90</v>
      </c>
      <c r="C44" s="24" t="s">
        <v>83</v>
      </c>
      <c r="D44" s="4">
        <v>42286</v>
      </c>
      <c r="E44" s="3">
        <v>9.5</v>
      </c>
      <c r="F44" s="78">
        <v>0.9</v>
      </c>
      <c r="G44" s="78"/>
      <c r="H44" s="1">
        <f t="shared" si="3"/>
        <v>8.6</v>
      </c>
    </row>
    <row r="45" spans="1:8">
      <c r="A45" s="6">
        <v>43</v>
      </c>
      <c r="B45" s="32" t="s">
        <v>55</v>
      </c>
      <c r="C45" s="24" t="s">
        <v>25</v>
      </c>
      <c r="D45" s="25">
        <v>42227</v>
      </c>
      <c r="E45" s="3">
        <v>9</v>
      </c>
      <c r="F45" s="78">
        <v>0.65</v>
      </c>
      <c r="G45" s="78"/>
      <c r="H45" s="1">
        <f t="shared" si="3"/>
        <v>8.35</v>
      </c>
    </row>
    <row r="46" spans="1:8">
      <c r="A46" s="6">
        <v>44</v>
      </c>
      <c r="B46" s="30" t="s">
        <v>117</v>
      </c>
      <c r="C46" s="24" t="s">
        <v>25</v>
      </c>
      <c r="D46" s="60">
        <v>42193</v>
      </c>
      <c r="E46" s="3">
        <v>9</v>
      </c>
      <c r="F46" s="78">
        <v>0.75</v>
      </c>
      <c r="G46" s="78"/>
      <c r="H46" s="1">
        <f>SUM(E46-F46-G46)</f>
        <v>8.25</v>
      </c>
    </row>
    <row r="47" spans="1:8">
      <c r="A47" s="6">
        <v>45</v>
      </c>
      <c r="B47" s="6" t="s">
        <v>53</v>
      </c>
      <c r="C47" s="24" t="s">
        <v>25</v>
      </c>
      <c r="D47" s="4">
        <v>41882</v>
      </c>
      <c r="E47" s="3">
        <v>9</v>
      </c>
      <c r="F47" s="78">
        <v>0.75</v>
      </c>
      <c r="G47" s="78"/>
      <c r="H47" s="1">
        <f>SUM(E47-F47-G47)</f>
        <v>8.25</v>
      </c>
    </row>
    <row r="48" spans="1:8">
      <c r="A48" s="6">
        <v>46</v>
      </c>
      <c r="B48" s="6" t="s">
        <v>52</v>
      </c>
      <c r="C48" s="24" t="s">
        <v>25</v>
      </c>
      <c r="D48" s="4">
        <v>42113</v>
      </c>
      <c r="E48" s="3">
        <v>9</v>
      </c>
      <c r="F48" s="78">
        <v>0.85</v>
      </c>
      <c r="G48" s="78"/>
      <c r="H48" s="1">
        <f t="shared" si="3"/>
        <v>8.15</v>
      </c>
    </row>
    <row r="49" spans="1:8" ht="15" customHeight="1">
      <c r="A49" s="6">
        <v>47</v>
      </c>
      <c r="B49" s="6" t="s">
        <v>118</v>
      </c>
      <c r="C49" s="24" t="s">
        <v>61</v>
      </c>
      <c r="D49" s="4">
        <v>41729</v>
      </c>
      <c r="E49" s="3">
        <v>9</v>
      </c>
      <c r="F49" s="78">
        <v>1</v>
      </c>
      <c r="G49" s="78"/>
      <c r="H49" s="1">
        <f t="shared" si="3"/>
        <v>8</v>
      </c>
    </row>
    <row r="50" spans="1:8">
      <c r="A50" s="6">
        <v>48</v>
      </c>
      <c r="B50" s="6" t="s">
        <v>32</v>
      </c>
      <c r="C50" s="24" t="s">
        <v>25</v>
      </c>
      <c r="D50" s="4">
        <v>41740</v>
      </c>
      <c r="E50" s="3">
        <v>8.5</v>
      </c>
      <c r="F50" s="78">
        <v>0.6</v>
      </c>
      <c r="G50" s="78"/>
      <c r="H50" s="1">
        <f t="shared" si="3"/>
        <v>7.9</v>
      </c>
    </row>
    <row r="51" spans="1:8">
      <c r="A51" s="6">
        <v>49</v>
      </c>
      <c r="B51" s="61" t="s">
        <v>132</v>
      </c>
      <c r="C51" s="24" t="s">
        <v>19</v>
      </c>
      <c r="D51" s="4">
        <v>42311</v>
      </c>
      <c r="E51" s="3">
        <v>8.5</v>
      </c>
      <c r="F51" s="78">
        <v>0.75</v>
      </c>
      <c r="G51" s="78"/>
      <c r="H51" s="1">
        <f t="shared" si="3"/>
        <v>7.75</v>
      </c>
    </row>
    <row r="52" spans="1:8" ht="15" customHeight="1">
      <c r="A52" s="6">
        <v>50</v>
      </c>
      <c r="B52" s="6" t="s">
        <v>57</v>
      </c>
      <c r="C52" s="24" t="s">
        <v>25</v>
      </c>
      <c r="D52" s="4">
        <v>42091</v>
      </c>
      <c r="E52" s="3">
        <v>8.5</v>
      </c>
      <c r="F52" s="78">
        <v>0.85</v>
      </c>
      <c r="G52" s="78"/>
      <c r="H52" s="1">
        <f t="shared" si="3"/>
        <v>7.65</v>
      </c>
    </row>
    <row r="53" spans="1:8">
      <c r="A53" s="6">
        <v>51</v>
      </c>
      <c r="B53" s="6" t="s">
        <v>58</v>
      </c>
      <c r="C53" s="24" t="s">
        <v>25</v>
      </c>
      <c r="D53" s="4">
        <v>42272</v>
      </c>
      <c r="E53" s="3">
        <v>9</v>
      </c>
      <c r="F53" s="78">
        <v>1.35</v>
      </c>
      <c r="G53" s="78"/>
      <c r="H53" s="1">
        <f t="shared" si="3"/>
        <v>7.65</v>
      </c>
    </row>
    <row r="54" spans="1:8">
      <c r="A54" s="145">
        <v>52</v>
      </c>
      <c r="B54" s="145" t="s">
        <v>150</v>
      </c>
      <c r="C54" s="146" t="s">
        <v>19</v>
      </c>
      <c r="D54" s="147">
        <v>42311</v>
      </c>
      <c r="E54" s="148">
        <v>0</v>
      </c>
      <c r="F54" s="149">
        <v>0</v>
      </c>
      <c r="G54" s="149"/>
      <c r="H54" s="150">
        <f t="shared" si="3"/>
        <v>0</v>
      </c>
    </row>
  </sheetData>
  <sortState ref="B46:H47">
    <sortCondition descending="1" ref="D46:D47"/>
  </sortState>
  <mergeCells count="1">
    <mergeCell ref="E1:H1"/>
  </mergeCells>
  <dataValidations count="1">
    <dataValidation type="custom" allowBlank="1" showInputMessage="1" showErrorMessage="1" sqref="H3:H54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7"/>
  <sheetViews>
    <sheetView zoomScaleNormal="100" workbookViewId="0">
      <selection activeCell="I21" sqref="I21"/>
    </sheetView>
  </sheetViews>
  <sheetFormatPr defaultRowHeight="15"/>
  <cols>
    <col min="1" max="1" width="2" bestFit="1" customWidth="1"/>
    <col min="2" max="2" width="23.28515625" bestFit="1" customWidth="1"/>
    <col min="3" max="3" width="22.285156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18" ht="18.75">
      <c r="A1" s="272" t="s">
        <v>18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</row>
    <row r="2" spans="1:18" ht="18.75">
      <c r="A2" s="23"/>
      <c r="B2" s="272" t="s">
        <v>17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</row>
    <row r="3" spans="1:18">
      <c r="B3" s="22" t="s">
        <v>16</v>
      </c>
      <c r="D3" s="15"/>
      <c r="E3" s="274" t="s">
        <v>15</v>
      </c>
      <c r="F3" s="275"/>
      <c r="G3" s="275"/>
      <c r="H3" s="275"/>
      <c r="I3" s="276" t="s">
        <v>14</v>
      </c>
      <c r="J3" s="277"/>
      <c r="K3" s="277"/>
      <c r="L3" s="277"/>
      <c r="M3" s="278" t="s">
        <v>13</v>
      </c>
      <c r="N3" s="278"/>
      <c r="O3" s="278"/>
      <c r="P3" s="278"/>
    </row>
    <row r="4" spans="1:18">
      <c r="B4" s="9" t="s">
        <v>6</v>
      </c>
      <c r="C4" s="9" t="s">
        <v>5</v>
      </c>
      <c r="D4" s="8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</row>
    <row r="5" spans="1:18">
      <c r="A5" s="118">
        <v>1</v>
      </c>
      <c r="B5" s="113" t="s">
        <v>108</v>
      </c>
      <c r="C5" s="119" t="s">
        <v>107</v>
      </c>
      <c r="D5" s="83">
        <v>44041</v>
      </c>
      <c r="E5" s="117">
        <v>10</v>
      </c>
      <c r="F5" s="105">
        <v>0.3</v>
      </c>
      <c r="G5" s="105"/>
      <c r="H5" s="86">
        <f>SUM(E5-F5-G5)</f>
        <v>9.6999999999999993</v>
      </c>
      <c r="I5" s="84">
        <v>10</v>
      </c>
      <c r="J5" s="105">
        <v>0.57499999999999996</v>
      </c>
      <c r="K5" s="105"/>
      <c r="L5" s="86">
        <f>SUM(I5-J5-K5)</f>
        <v>9.4250000000000007</v>
      </c>
      <c r="M5" s="84">
        <v>10</v>
      </c>
      <c r="N5" s="105">
        <v>0.3</v>
      </c>
      <c r="O5" s="105"/>
      <c r="P5" s="86">
        <f>SUM(M5-N5-O5)</f>
        <v>9.6999999999999993</v>
      </c>
      <c r="Q5" s="98">
        <f>SUM(H5+L5+P5)</f>
        <v>28.824999999999999</v>
      </c>
      <c r="R5" s="97"/>
    </row>
    <row r="6" spans="1:18">
      <c r="A6" s="81">
        <v>2</v>
      </c>
      <c r="B6" s="113" t="s">
        <v>106</v>
      </c>
      <c r="C6" s="82" t="s">
        <v>107</v>
      </c>
      <c r="D6" s="83">
        <v>44136</v>
      </c>
      <c r="E6" s="117">
        <v>10</v>
      </c>
      <c r="F6" s="105">
        <v>0.35</v>
      </c>
      <c r="G6" s="105"/>
      <c r="H6" s="86">
        <f>SUM(E6-F6-G6)</f>
        <v>9.65</v>
      </c>
      <c r="I6" s="84">
        <v>10</v>
      </c>
      <c r="J6" s="105">
        <v>0.42499999999999999</v>
      </c>
      <c r="K6" s="105"/>
      <c r="L6" s="86">
        <f>SUM(I6-J6-K6)</f>
        <v>9.5749999999999993</v>
      </c>
      <c r="M6" s="84">
        <v>10</v>
      </c>
      <c r="N6" s="105">
        <v>0.9</v>
      </c>
      <c r="O6" s="105"/>
      <c r="P6" s="86">
        <f>SUM(M6-N6-O6)</f>
        <v>9.1</v>
      </c>
      <c r="Q6" s="98">
        <f>SUM(H6+L6+P6)</f>
        <v>28.325000000000003</v>
      </c>
      <c r="R6" s="97"/>
    </row>
    <row r="7" spans="1:18">
      <c r="A7" s="81">
        <v>3</v>
      </c>
      <c r="B7" s="81" t="s">
        <v>65</v>
      </c>
      <c r="C7" s="82" t="s">
        <v>66</v>
      </c>
      <c r="D7" s="83">
        <v>44039</v>
      </c>
      <c r="E7" s="117">
        <v>10</v>
      </c>
      <c r="F7" s="105">
        <v>0.7</v>
      </c>
      <c r="G7" s="105"/>
      <c r="H7" s="86">
        <f>SUM(E7-F7-G7)</f>
        <v>9.3000000000000007</v>
      </c>
      <c r="I7" s="84">
        <v>10</v>
      </c>
      <c r="J7" s="105">
        <v>1.2</v>
      </c>
      <c r="K7" s="105"/>
      <c r="L7" s="86">
        <f>SUM(I7-J7-K7)</f>
        <v>8.8000000000000007</v>
      </c>
      <c r="M7" s="84">
        <v>10</v>
      </c>
      <c r="N7" s="105">
        <v>0.5</v>
      </c>
      <c r="O7" s="105"/>
      <c r="P7" s="86">
        <f>SUM(M7-N7-O7)</f>
        <v>9.5</v>
      </c>
      <c r="Q7" s="98">
        <f>SUM(H7+L7+P7)</f>
        <v>27.6</v>
      </c>
      <c r="R7" s="97"/>
    </row>
    <row r="8" spans="1:18">
      <c r="A8" s="6">
        <v>4</v>
      </c>
      <c r="B8" s="195" t="s">
        <v>68</v>
      </c>
      <c r="C8" s="92" t="s">
        <v>66</v>
      </c>
      <c r="D8" s="93">
        <v>44142</v>
      </c>
      <c r="E8" s="196">
        <v>9</v>
      </c>
      <c r="F8" s="95">
        <v>0.5</v>
      </c>
      <c r="G8" s="95"/>
      <c r="H8" s="96">
        <f>SUM(E8-F8-G8)</f>
        <v>8.5</v>
      </c>
      <c r="I8" s="94">
        <v>10</v>
      </c>
      <c r="J8" s="95">
        <v>0.95</v>
      </c>
      <c r="K8" s="95"/>
      <c r="L8" s="96">
        <f>SUM(I8-J8-K8)</f>
        <v>9.0500000000000007</v>
      </c>
      <c r="M8" s="94">
        <v>10</v>
      </c>
      <c r="N8" s="95">
        <v>0.75</v>
      </c>
      <c r="O8" s="95"/>
      <c r="P8" s="96">
        <f>SUM(M8-N8-O8)</f>
        <v>9.25</v>
      </c>
      <c r="Q8" s="197">
        <f>SUM(H8+L8+P8)</f>
        <v>26.8</v>
      </c>
      <c r="R8" s="97"/>
    </row>
    <row r="9" spans="1:18">
      <c r="A9" s="145">
        <v>5</v>
      </c>
      <c r="B9" s="145" t="s">
        <v>67</v>
      </c>
      <c r="C9" s="145" t="s">
        <v>66</v>
      </c>
      <c r="D9" s="147">
        <v>44099</v>
      </c>
      <c r="E9" s="199">
        <v>0</v>
      </c>
      <c r="F9" s="149">
        <v>0</v>
      </c>
      <c r="G9" s="149"/>
      <c r="H9" s="150">
        <f>SUM(E9-F9-G9)</f>
        <v>0</v>
      </c>
      <c r="I9" s="148">
        <v>0</v>
      </c>
      <c r="J9" s="149">
        <v>0</v>
      </c>
      <c r="K9" s="149"/>
      <c r="L9" s="150">
        <f>SUM(I9-J9-K9)</f>
        <v>0</v>
      </c>
      <c r="M9" s="148">
        <v>0</v>
      </c>
      <c r="N9" s="149">
        <v>0</v>
      </c>
      <c r="O9" s="149"/>
      <c r="P9" s="150">
        <f>SUM(M9-N9-O9)</f>
        <v>0</v>
      </c>
      <c r="Q9" s="151">
        <f>SUM(H9+L9+P9)</f>
        <v>0</v>
      </c>
    </row>
    <row r="11" spans="1:18">
      <c r="C11" s="10"/>
      <c r="E11" s="279" t="s">
        <v>7</v>
      </c>
      <c r="F11" s="279"/>
      <c r="G11" s="279"/>
      <c r="H11" s="279"/>
    </row>
    <row r="12" spans="1:18">
      <c r="B12" s="8" t="s">
        <v>6</v>
      </c>
      <c r="C12" s="9" t="s">
        <v>5</v>
      </c>
      <c r="D12" s="8" t="s">
        <v>4</v>
      </c>
      <c r="E12" s="7" t="s">
        <v>3</v>
      </c>
      <c r="F12" s="7" t="s">
        <v>2</v>
      </c>
      <c r="G12" s="7" t="s">
        <v>1</v>
      </c>
      <c r="H12" s="7" t="s">
        <v>0</v>
      </c>
    </row>
    <row r="13" spans="1:18">
      <c r="A13" s="152">
        <v>1</v>
      </c>
      <c r="B13" s="198" t="s">
        <v>68</v>
      </c>
      <c r="C13" s="153" t="s">
        <v>66</v>
      </c>
      <c r="D13" s="154">
        <v>44142</v>
      </c>
      <c r="E13" s="155">
        <v>20.5</v>
      </c>
      <c r="F13" s="156">
        <v>0.65</v>
      </c>
      <c r="G13" s="156"/>
      <c r="H13" s="157">
        <f>SUM(E13-F13-G13)</f>
        <v>19.850000000000001</v>
      </c>
      <c r="I13" s="97"/>
    </row>
    <row r="14" spans="1:18">
      <c r="A14" s="152">
        <v>2</v>
      </c>
      <c r="B14" s="198" t="s">
        <v>108</v>
      </c>
      <c r="C14" s="153" t="s">
        <v>107</v>
      </c>
      <c r="D14" s="154">
        <v>44041</v>
      </c>
      <c r="E14" s="155">
        <v>20.5</v>
      </c>
      <c r="F14" s="156">
        <v>1.3</v>
      </c>
      <c r="G14" s="156"/>
      <c r="H14" s="157">
        <f>SUM(E14-F14-G14)</f>
        <v>19.2</v>
      </c>
      <c r="I14" s="97"/>
    </row>
    <row r="15" spans="1:18">
      <c r="A15" s="152">
        <v>3</v>
      </c>
      <c r="B15" s="198" t="s">
        <v>106</v>
      </c>
      <c r="C15" s="153" t="s">
        <v>107</v>
      </c>
      <c r="D15" s="154">
        <v>44136</v>
      </c>
      <c r="E15" s="155">
        <v>20.5</v>
      </c>
      <c r="F15" s="156">
        <v>1.5</v>
      </c>
      <c r="G15" s="156"/>
      <c r="H15" s="157">
        <f>SUM(E15-F15-G15)</f>
        <v>19</v>
      </c>
      <c r="I15" s="97"/>
    </row>
    <row r="16" spans="1:18">
      <c r="A16" s="152">
        <v>4</v>
      </c>
      <c r="B16" s="152" t="s">
        <v>65</v>
      </c>
      <c r="C16" s="153" t="s">
        <v>66</v>
      </c>
      <c r="D16" s="154">
        <v>44039</v>
      </c>
      <c r="E16" s="155">
        <v>20.5</v>
      </c>
      <c r="F16" s="156">
        <v>2.2000000000000002</v>
      </c>
      <c r="G16" s="156"/>
      <c r="H16" s="157">
        <f>SUM(E16-F16-G16)</f>
        <v>18.3</v>
      </c>
      <c r="I16" s="97"/>
    </row>
    <row r="17" spans="1:8">
      <c r="A17" s="145">
        <v>5</v>
      </c>
      <c r="B17" s="145" t="s">
        <v>67</v>
      </c>
      <c r="C17" s="145" t="s">
        <v>66</v>
      </c>
      <c r="D17" s="200">
        <v>44099</v>
      </c>
      <c r="E17" s="148">
        <v>0</v>
      </c>
      <c r="F17" s="149">
        <v>0</v>
      </c>
      <c r="G17" s="149"/>
      <c r="H17" s="150">
        <f>SUM(E17-F17-G17)</f>
        <v>0</v>
      </c>
    </row>
  </sheetData>
  <sortState ref="B13:H17">
    <sortCondition descending="1" ref="H13:H17"/>
  </sortState>
  <mergeCells count="6">
    <mergeCell ref="A1:Q1"/>
    <mergeCell ref="E11:H11"/>
    <mergeCell ref="B2:Q2"/>
    <mergeCell ref="E3:H3"/>
    <mergeCell ref="I3:L3"/>
    <mergeCell ref="M3:P3"/>
  </mergeCells>
  <dataValidations count="1">
    <dataValidation type="custom" allowBlank="1" showInputMessage="1" showErrorMessage="1" sqref="H13:H17 H5:H9 P5:P9 L5:L9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56"/>
  <sheetViews>
    <sheetView topLeftCell="A38" zoomScaleNormal="100" workbookViewId="0">
      <selection activeCell="N56" sqref="N56"/>
    </sheetView>
  </sheetViews>
  <sheetFormatPr defaultRowHeight="15"/>
  <cols>
    <col min="1" max="1" width="3" bestFit="1" customWidth="1"/>
    <col min="2" max="2" width="25.5703125" bestFit="1" customWidth="1"/>
    <col min="3" max="3" width="26.42578125" bestFit="1" customWidth="1"/>
    <col min="4" max="4" width="10.7109375" bestFit="1" customWidth="1"/>
    <col min="5" max="5" width="5.5703125" bestFit="1" customWidth="1"/>
    <col min="6" max="7" width="6.5703125" bestFit="1" customWidth="1"/>
    <col min="8" max="8" width="6.28515625" bestFit="1" customWidth="1"/>
    <col min="9" max="10" width="5.5703125" bestFit="1" customWidth="1"/>
    <col min="11" max="11" width="6.5703125" bestFit="1" customWidth="1"/>
    <col min="12" max="12" width="5.42578125" bestFit="1" customWidth="1"/>
    <col min="13" max="14" width="5.5703125" bestFit="1" customWidth="1"/>
    <col min="15" max="15" width="6.5703125" bestFit="1" customWidth="1"/>
    <col min="16" max="16" width="5.85546875" bestFit="1" customWidth="1"/>
    <col min="17" max="17" width="7.85546875" customWidth="1"/>
  </cols>
  <sheetData>
    <row r="1" spans="1:18" ht="18.75">
      <c r="A1" s="272" t="s">
        <v>23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</row>
    <row r="2" spans="1:18" ht="18.75">
      <c r="A2" s="23"/>
      <c r="B2" s="272" t="s">
        <v>17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</row>
    <row r="3" spans="1:18">
      <c r="B3" s="22" t="s">
        <v>16</v>
      </c>
      <c r="D3" s="15"/>
      <c r="E3" s="274" t="s">
        <v>15</v>
      </c>
      <c r="F3" s="275"/>
      <c r="G3" s="275"/>
      <c r="H3" s="275"/>
      <c r="I3" s="276" t="s">
        <v>14</v>
      </c>
      <c r="J3" s="277"/>
      <c r="K3" s="277"/>
      <c r="L3" s="277"/>
      <c r="M3" s="278" t="s">
        <v>13</v>
      </c>
      <c r="N3" s="278"/>
      <c r="O3" s="278"/>
      <c r="P3" s="278"/>
    </row>
    <row r="4" spans="1:18" ht="30">
      <c r="B4" s="9" t="s">
        <v>6</v>
      </c>
      <c r="C4" s="9" t="s">
        <v>5</v>
      </c>
      <c r="D4" s="9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</row>
    <row r="5" spans="1:18">
      <c r="A5" s="81">
        <v>1</v>
      </c>
      <c r="B5" s="81" t="s">
        <v>43</v>
      </c>
      <c r="C5" s="82" t="s">
        <v>44</v>
      </c>
      <c r="D5" s="83">
        <v>43327</v>
      </c>
      <c r="E5" s="84">
        <v>10</v>
      </c>
      <c r="F5" s="105">
        <v>0.35</v>
      </c>
      <c r="G5" s="105"/>
      <c r="H5" s="86">
        <f t="shared" ref="H5:H20" si="0">SUM(E5-F5-G5)</f>
        <v>9.65</v>
      </c>
      <c r="I5" s="84">
        <v>10</v>
      </c>
      <c r="J5" s="105">
        <v>0.7</v>
      </c>
      <c r="K5" s="105"/>
      <c r="L5" s="86">
        <f t="shared" ref="L5:L20" si="1">SUM(I5-J5-K5)</f>
        <v>9.3000000000000007</v>
      </c>
      <c r="M5" s="84">
        <v>10</v>
      </c>
      <c r="N5" s="105">
        <v>0.55000000000000004</v>
      </c>
      <c r="O5" s="105"/>
      <c r="P5" s="86">
        <f t="shared" ref="P5:P20" si="2">SUM(M5-N5-O5)</f>
        <v>9.4499999999999993</v>
      </c>
      <c r="Q5" s="98">
        <f t="shared" ref="Q5:Q20" si="3">SUM(H5+L5+P5)</f>
        <v>28.400000000000002</v>
      </c>
      <c r="R5" s="144"/>
    </row>
    <row r="6" spans="1:18">
      <c r="A6" s="81">
        <v>2</v>
      </c>
      <c r="B6" s="81" t="s">
        <v>112</v>
      </c>
      <c r="C6" s="82" t="s">
        <v>107</v>
      </c>
      <c r="D6" s="112">
        <v>43307</v>
      </c>
      <c r="E6" s="84">
        <v>10</v>
      </c>
      <c r="F6" s="105">
        <v>0.45</v>
      </c>
      <c r="G6" s="105"/>
      <c r="H6" s="86">
        <f t="shared" si="0"/>
        <v>9.5500000000000007</v>
      </c>
      <c r="I6" s="84">
        <v>10</v>
      </c>
      <c r="J6" s="105">
        <v>0.625</v>
      </c>
      <c r="K6" s="105"/>
      <c r="L6" s="86">
        <f t="shared" si="1"/>
        <v>9.375</v>
      </c>
      <c r="M6" s="84">
        <v>10</v>
      </c>
      <c r="N6" s="105">
        <v>0.95</v>
      </c>
      <c r="O6" s="105"/>
      <c r="P6" s="86">
        <f t="shared" si="2"/>
        <v>9.0500000000000007</v>
      </c>
      <c r="Q6" s="98">
        <f t="shared" si="3"/>
        <v>27.975000000000001</v>
      </c>
      <c r="R6" s="97"/>
    </row>
    <row r="7" spans="1:18">
      <c r="A7" s="81">
        <v>3</v>
      </c>
      <c r="B7" s="81" t="s">
        <v>110</v>
      </c>
      <c r="C7" s="82" t="s">
        <v>107</v>
      </c>
      <c r="D7" s="83">
        <v>43272</v>
      </c>
      <c r="E7" s="84">
        <v>10</v>
      </c>
      <c r="F7" s="105">
        <v>0.4</v>
      </c>
      <c r="G7" s="105"/>
      <c r="H7" s="86">
        <f t="shared" si="0"/>
        <v>9.6</v>
      </c>
      <c r="I7" s="84">
        <v>10</v>
      </c>
      <c r="J7" s="105">
        <v>0.75</v>
      </c>
      <c r="K7" s="105"/>
      <c r="L7" s="86">
        <f t="shared" si="1"/>
        <v>9.25</v>
      </c>
      <c r="M7" s="84">
        <v>10</v>
      </c>
      <c r="N7" s="105">
        <v>1.05</v>
      </c>
      <c r="O7" s="105"/>
      <c r="P7" s="86">
        <f t="shared" si="2"/>
        <v>8.9499999999999993</v>
      </c>
      <c r="Q7" s="98">
        <f t="shared" si="3"/>
        <v>27.8</v>
      </c>
      <c r="R7" s="97"/>
    </row>
    <row r="8" spans="1:18">
      <c r="A8" s="6">
        <v>4</v>
      </c>
      <c r="B8" s="6" t="s">
        <v>111</v>
      </c>
      <c r="C8" s="24" t="s">
        <v>107</v>
      </c>
      <c r="D8" s="4">
        <v>43291</v>
      </c>
      <c r="E8" s="3">
        <v>10</v>
      </c>
      <c r="F8" s="2">
        <v>0.65</v>
      </c>
      <c r="G8" s="2"/>
      <c r="H8" s="1">
        <f t="shared" si="0"/>
        <v>9.35</v>
      </c>
      <c r="I8" s="3">
        <v>10</v>
      </c>
      <c r="J8" s="2">
        <v>0.82499999999999996</v>
      </c>
      <c r="K8" s="2"/>
      <c r="L8" s="1">
        <f t="shared" si="1"/>
        <v>9.1750000000000007</v>
      </c>
      <c r="M8" s="3">
        <v>10</v>
      </c>
      <c r="N8" s="2">
        <v>0.9</v>
      </c>
      <c r="O8" s="2"/>
      <c r="P8" s="1">
        <f t="shared" si="2"/>
        <v>9.1</v>
      </c>
      <c r="Q8" s="16">
        <f t="shared" si="3"/>
        <v>27.625</v>
      </c>
    </row>
    <row r="9" spans="1:18">
      <c r="A9" s="6">
        <v>5</v>
      </c>
      <c r="B9" s="6" t="s">
        <v>82</v>
      </c>
      <c r="C9" s="24" t="s">
        <v>83</v>
      </c>
      <c r="D9" s="4">
        <v>43189</v>
      </c>
      <c r="E9" s="3">
        <v>10</v>
      </c>
      <c r="F9" s="2">
        <v>0.5</v>
      </c>
      <c r="G9" s="2"/>
      <c r="H9" s="1">
        <f t="shared" si="0"/>
        <v>9.5</v>
      </c>
      <c r="I9" s="3">
        <v>10</v>
      </c>
      <c r="J9" s="2">
        <v>1.2</v>
      </c>
      <c r="K9" s="2"/>
      <c r="L9" s="1">
        <f t="shared" si="1"/>
        <v>8.8000000000000007</v>
      </c>
      <c r="M9" s="3">
        <v>10</v>
      </c>
      <c r="N9" s="2">
        <v>0.7</v>
      </c>
      <c r="O9" s="2"/>
      <c r="P9" s="1">
        <f t="shared" si="2"/>
        <v>9.3000000000000007</v>
      </c>
      <c r="Q9" s="16">
        <f t="shared" si="3"/>
        <v>27.6</v>
      </c>
    </row>
    <row r="10" spans="1:18">
      <c r="A10" s="6">
        <v>6</v>
      </c>
      <c r="B10" s="6" t="s">
        <v>21</v>
      </c>
      <c r="C10" s="24" t="s">
        <v>19</v>
      </c>
      <c r="D10" s="4">
        <v>43203</v>
      </c>
      <c r="E10" s="3">
        <v>10</v>
      </c>
      <c r="F10" s="2">
        <v>0.75</v>
      </c>
      <c r="G10" s="2"/>
      <c r="H10" s="1">
        <f t="shared" si="0"/>
        <v>9.25</v>
      </c>
      <c r="I10" s="3">
        <v>10</v>
      </c>
      <c r="J10" s="2">
        <v>0.97499999999999998</v>
      </c>
      <c r="K10" s="2"/>
      <c r="L10" s="1">
        <f t="shared" si="1"/>
        <v>9.0250000000000004</v>
      </c>
      <c r="M10" s="3">
        <v>10</v>
      </c>
      <c r="N10" s="2">
        <v>0.85</v>
      </c>
      <c r="O10" s="2"/>
      <c r="P10" s="1">
        <f t="shared" si="2"/>
        <v>9.15</v>
      </c>
      <c r="Q10" s="16">
        <f t="shared" si="3"/>
        <v>27.424999999999997</v>
      </c>
    </row>
    <row r="11" spans="1:18">
      <c r="A11" s="6">
        <v>7</v>
      </c>
      <c r="B11" s="6" t="s">
        <v>109</v>
      </c>
      <c r="C11" s="24" t="s">
        <v>107</v>
      </c>
      <c r="D11" s="4">
        <v>43747</v>
      </c>
      <c r="E11" s="3">
        <v>10</v>
      </c>
      <c r="F11" s="2">
        <v>0.45</v>
      </c>
      <c r="G11" s="2"/>
      <c r="H11" s="1">
        <f t="shared" si="0"/>
        <v>9.5500000000000007</v>
      </c>
      <c r="I11" s="3">
        <v>10</v>
      </c>
      <c r="J11" s="2">
        <v>0.9</v>
      </c>
      <c r="K11" s="2"/>
      <c r="L11" s="1">
        <f t="shared" si="1"/>
        <v>9.1</v>
      </c>
      <c r="M11" s="3">
        <v>9.5</v>
      </c>
      <c r="N11" s="2">
        <v>1.05</v>
      </c>
      <c r="O11" s="2"/>
      <c r="P11" s="1">
        <f t="shared" si="2"/>
        <v>8.4499999999999993</v>
      </c>
      <c r="Q11" s="16">
        <f t="shared" si="3"/>
        <v>27.099999999999998</v>
      </c>
    </row>
    <row r="12" spans="1:18">
      <c r="A12" s="6">
        <v>8</v>
      </c>
      <c r="B12" s="6" t="s">
        <v>20</v>
      </c>
      <c r="C12" s="24" t="s">
        <v>19</v>
      </c>
      <c r="D12" s="4">
        <v>43386</v>
      </c>
      <c r="E12" s="3">
        <v>10</v>
      </c>
      <c r="F12" s="2">
        <v>0.6</v>
      </c>
      <c r="G12" s="2"/>
      <c r="H12" s="1">
        <f t="shared" si="0"/>
        <v>9.4</v>
      </c>
      <c r="I12" s="3">
        <v>10</v>
      </c>
      <c r="J12" s="2">
        <v>0.8</v>
      </c>
      <c r="K12" s="2">
        <v>0.3</v>
      </c>
      <c r="L12" s="1">
        <f t="shared" si="1"/>
        <v>8.8999999999999986</v>
      </c>
      <c r="M12" s="3">
        <v>10</v>
      </c>
      <c r="N12" s="2">
        <v>1.2</v>
      </c>
      <c r="O12" s="2"/>
      <c r="P12" s="1">
        <f t="shared" si="2"/>
        <v>8.8000000000000007</v>
      </c>
      <c r="Q12" s="16">
        <f t="shared" si="3"/>
        <v>27.099999999999998</v>
      </c>
    </row>
    <row r="13" spans="1:18">
      <c r="A13" s="6">
        <v>9</v>
      </c>
      <c r="B13" s="6" t="s">
        <v>69</v>
      </c>
      <c r="C13" s="24" t="s">
        <v>66</v>
      </c>
      <c r="D13" s="4">
        <v>43532</v>
      </c>
      <c r="E13" s="3">
        <v>10</v>
      </c>
      <c r="F13" s="2">
        <v>0.5</v>
      </c>
      <c r="G13" s="2"/>
      <c r="H13" s="1">
        <f t="shared" si="0"/>
        <v>9.5</v>
      </c>
      <c r="I13" s="3">
        <v>10</v>
      </c>
      <c r="J13" s="2">
        <v>0.7</v>
      </c>
      <c r="K13" s="2">
        <v>0.3</v>
      </c>
      <c r="L13" s="1">
        <f t="shared" si="1"/>
        <v>9</v>
      </c>
      <c r="M13" s="3">
        <v>9.5</v>
      </c>
      <c r="N13" s="2">
        <v>1.35</v>
      </c>
      <c r="O13" s="2"/>
      <c r="P13" s="1">
        <f t="shared" si="2"/>
        <v>8.15</v>
      </c>
      <c r="Q13" s="16">
        <f t="shared" si="3"/>
        <v>26.65</v>
      </c>
    </row>
    <row r="14" spans="1:18">
      <c r="A14" s="6">
        <v>10</v>
      </c>
      <c r="B14" s="6" t="s">
        <v>34</v>
      </c>
      <c r="C14" s="54" t="s">
        <v>19</v>
      </c>
      <c r="D14" s="4">
        <v>43809</v>
      </c>
      <c r="E14" s="3">
        <v>10</v>
      </c>
      <c r="F14" s="2">
        <v>0.7</v>
      </c>
      <c r="G14" s="2"/>
      <c r="H14" s="1">
        <f t="shared" si="0"/>
        <v>9.3000000000000007</v>
      </c>
      <c r="I14" s="3">
        <v>10</v>
      </c>
      <c r="J14" s="2">
        <v>0.92500000000000004</v>
      </c>
      <c r="K14" s="2"/>
      <c r="L14" s="1">
        <f t="shared" si="1"/>
        <v>9.0749999999999993</v>
      </c>
      <c r="M14" s="3">
        <v>9.5</v>
      </c>
      <c r="N14" s="2">
        <v>1.5</v>
      </c>
      <c r="O14" s="2"/>
      <c r="P14" s="1">
        <f t="shared" si="2"/>
        <v>8</v>
      </c>
      <c r="Q14" s="16">
        <f t="shared" si="3"/>
        <v>26.375</v>
      </c>
    </row>
    <row r="15" spans="1:18">
      <c r="A15" s="6">
        <v>11</v>
      </c>
      <c r="B15" s="26" t="s">
        <v>70</v>
      </c>
      <c r="C15" s="24" t="s">
        <v>66</v>
      </c>
      <c r="D15" s="25">
        <v>43457</v>
      </c>
      <c r="E15" s="3">
        <v>10</v>
      </c>
      <c r="F15" s="2">
        <v>1.1000000000000001</v>
      </c>
      <c r="G15" s="2">
        <v>0.3</v>
      </c>
      <c r="H15" s="1">
        <f t="shared" si="0"/>
        <v>8.6</v>
      </c>
      <c r="I15" s="3">
        <v>10</v>
      </c>
      <c r="J15" s="2">
        <v>1.1000000000000001</v>
      </c>
      <c r="K15" s="2">
        <v>0.3</v>
      </c>
      <c r="L15" s="1">
        <f t="shared" si="1"/>
        <v>8.6</v>
      </c>
      <c r="M15" s="3">
        <v>9.5</v>
      </c>
      <c r="N15" s="2">
        <v>0.85</v>
      </c>
      <c r="O15" s="2"/>
      <c r="P15" s="1">
        <f t="shared" si="2"/>
        <v>8.65</v>
      </c>
      <c r="Q15" s="16">
        <f t="shared" si="3"/>
        <v>25.85</v>
      </c>
    </row>
    <row r="16" spans="1:18">
      <c r="A16" s="6">
        <v>12</v>
      </c>
      <c r="B16" s="26" t="s">
        <v>35</v>
      </c>
      <c r="C16" s="24" t="s">
        <v>19</v>
      </c>
      <c r="D16" s="25">
        <v>43500</v>
      </c>
      <c r="E16" s="3">
        <v>10</v>
      </c>
      <c r="F16" s="2">
        <v>1.05</v>
      </c>
      <c r="G16" s="2"/>
      <c r="H16" s="1">
        <f t="shared" si="0"/>
        <v>8.9499999999999993</v>
      </c>
      <c r="I16" s="3">
        <v>10</v>
      </c>
      <c r="J16" s="2">
        <v>1.2749999999999999</v>
      </c>
      <c r="K16" s="2"/>
      <c r="L16" s="1">
        <f t="shared" si="1"/>
        <v>8.7249999999999996</v>
      </c>
      <c r="M16" s="3">
        <v>9</v>
      </c>
      <c r="N16" s="2">
        <v>1.1499999999999999</v>
      </c>
      <c r="O16" s="2"/>
      <c r="P16" s="1">
        <f t="shared" si="2"/>
        <v>7.85</v>
      </c>
      <c r="Q16" s="16">
        <f t="shared" si="3"/>
        <v>25.524999999999999</v>
      </c>
    </row>
    <row r="17" spans="1:17">
      <c r="A17" s="6">
        <v>13</v>
      </c>
      <c r="B17" s="26" t="s">
        <v>48</v>
      </c>
      <c r="C17" s="24" t="s">
        <v>25</v>
      </c>
      <c r="D17" s="25">
        <v>43258</v>
      </c>
      <c r="E17" s="3">
        <v>10</v>
      </c>
      <c r="F17" s="2">
        <v>0.95</v>
      </c>
      <c r="G17" s="2"/>
      <c r="H17" s="1">
        <f t="shared" si="0"/>
        <v>9.0500000000000007</v>
      </c>
      <c r="I17" s="3">
        <v>9</v>
      </c>
      <c r="J17" s="2">
        <v>0.9</v>
      </c>
      <c r="K17" s="2">
        <v>0.3</v>
      </c>
      <c r="L17" s="1">
        <f t="shared" si="1"/>
        <v>7.8</v>
      </c>
      <c r="M17" s="3">
        <v>9.5</v>
      </c>
      <c r="N17" s="2">
        <v>0.85</v>
      </c>
      <c r="O17" s="2"/>
      <c r="P17" s="1">
        <f t="shared" si="2"/>
        <v>8.65</v>
      </c>
      <c r="Q17" s="16">
        <f t="shared" si="3"/>
        <v>25.5</v>
      </c>
    </row>
    <row r="18" spans="1:17">
      <c r="A18" s="6">
        <v>14</v>
      </c>
      <c r="B18" s="6" t="s">
        <v>37</v>
      </c>
      <c r="C18" s="24" t="s">
        <v>19</v>
      </c>
      <c r="D18" s="4">
        <v>43251</v>
      </c>
      <c r="E18" s="3">
        <v>10</v>
      </c>
      <c r="F18" s="2">
        <v>1.7</v>
      </c>
      <c r="G18" s="2"/>
      <c r="H18" s="1">
        <f t="shared" si="0"/>
        <v>8.3000000000000007</v>
      </c>
      <c r="I18" s="3">
        <v>10</v>
      </c>
      <c r="J18" s="2">
        <v>1.125</v>
      </c>
      <c r="K18" s="2"/>
      <c r="L18" s="1">
        <f t="shared" si="1"/>
        <v>8.875</v>
      </c>
      <c r="M18" s="3">
        <v>9.5</v>
      </c>
      <c r="N18" s="2">
        <v>1.3</v>
      </c>
      <c r="O18" s="2"/>
      <c r="P18" s="1">
        <f t="shared" si="2"/>
        <v>8.1999999999999993</v>
      </c>
      <c r="Q18" s="16">
        <f t="shared" si="3"/>
        <v>25.375</v>
      </c>
    </row>
    <row r="19" spans="1:17">
      <c r="A19" s="6">
        <v>15</v>
      </c>
      <c r="B19" s="6" t="s">
        <v>33</v>
      </c>
      <c r="C19" s="24" t="s">
        <v>19</v>
      </c>
      <c r="D19" s="4">
        <v>43481</v>
      </c>
      <c r="E19" s="3">
        <v>10</v>
      </c>
      <c r="F19" s="2">
        <v>1.3</v>
      </c>
      <c r="G19" s="2"/>
      <c r="H19" s="1">
        <f t="shared" si="0"/>
        <v>8.6999999999999993</v>
      </c>
      <c r="I19" s="3">
        <v>10</v>
      </c>
      <c r="J19" s="2">
        <v>1.75</v>
      </c>
      <c r="K19" s="2"/>
      <c r="L19" s="1">
        <f t="shared" si="1"/>
        <v>8.25</v>
      </c>
      <c r="M19" s="3">
        <v>9.5</v>
      </c>
      <c r="N19" s="2">
        <v>1.35</v>
      </c>
      <c r="O19" s="2"/>
      <c r="P19" s="1">
        <f t="shared" si="2"/>
        <v>8.15</v>
      </c>
      <c r="Q19" s="16">
        <f t="shared" si="3"/>
        <v>25.1</v>
      </c>
    </row>
    <row r="20" spans="1:17">
      <c r="A20" s="6">
        <v>16</v>
      </c>
      <c r="B20" s="6" t="s">
        <v>36</v>
      </c>
      <c r="C20" s="24" t="s">
        <v>19</v>
      </c>
      <c r="D20" s="4">
        <v>43765</v>
      </c>
      <c r="E20" s="3">
        <v>10</v>
      </c>
      <c r="F20" s="2">
        <v>1.35</v>
      </c>
      <c r="G20" s="2"/>
      <c r="H20" s="1">
        <f t="shared" si="0"/>
        <v>8.65</v>
      </c>
      <c r="I20" s="3">
        <v>10</v>
      </c>
      <c r="J20" s="2">
        <v>1.925</v>
      </c>
      <c r="K20" s="2">
        <v>0.3</v>
      </c>
      <c r="L20" s="1">
        <f t="shared" si="1"/>
        <v>7.7749999999999995</v>
      </c>
      <c r="M20" s="3">
        <v>9</v>
      </c>
      <c r="N20" s="2">
        <v>1.3</v>
      </c>
      <c r="O20" s="2"/>
      <c r="P20" s="1">
        <f t="shared" si="2"/>
        <v>7.7</v>
      </c>
      <c r="Q20" s="16">
        <f t="shared" si="3"/>
        <v>24.125</v>
      </c>
    </row>
    <row r="22" spans="1:17">
      <c r="C22" s="10"/>
      <c r="E22" s="283" t="s">
        <v>7</v>
      </c>
      <c r="F22" s="284"/>
      <c r="G22" s="284"/>
      <c r="H22" s="285"/>
    </row>
    <row r="23" spans="1:17" ht="30">
      <c r="B23" s="9" t="s">
        <v>6</v>
      </c>
      <c r="C23" s="9" t="s">
        <v>5</v>
      </c>
      <c r="D23" s="9" t="s">
        <v>4</v>
      </c>
      <c r="E23" s="7" t="s">
        <v>3</v>
      </c>
      <c r="F23" s="7" t="s">
        <v>2</v>
      </c>
      <c r="G23" s="7" t="s">
        <v>1</v>
      </c>
      <c r="H23" s="7" t="s">
        <v>0</v>
      </c>
    </row>
    <row r="24" spans="1:17">
      <c r="A24" s="152">
        <v>1</v>
      </c>
      <c r="B24" s="152" t="s">
        <v>82</v>
      </c>
      <c r="C24" s="153" t="s">
        <v>83</v>
      </c>
      <c r="D24" s="154">
        <v>43189</v>
      </c>
      <c r="E24" s="155">
        <v>20.5</v>
      </c>
      <c r="F24" s="156">
        <v>0.4</v>
      </c>
      <c r="G24" s="156"/>
      <c r="H24" s="157">
        <f t="shared" ref="H24:H38" si="4">SUM(E24-F24-G24)</f>
        <v>20.100000000000001</v>
      </c>
      <c r="I24" s="97"/>
    </row>
    <row r="25" spans="1:17">
      <c r="A25" s="152">
        <v>2</v>
      </c>
      <c r="B25" s="152" t="s">
        <v>110</v>
      </c>
      <c r="C25" s="153" t="s">
        <v>107</v>
      </c>
      <c r="D25" s="154">
        <v>43272</v>
      </c>
      <c r="E25" s="155">
        <v>20.5</v>
      </c>
      <c r="F25" s="156">
        <v>0.45</v>
      </c>
      <c r="G25" s="156"/>
      <c r="H25" s="157">
        <f t="shared" si="4"/>
        <v>20.05</v>
      </c>
      <c r="I25" s="97"/>
    </row>
    <row r="26" spans="1:17">
      <c r="A26" s="152">
        <v>3</v>
      </c>
      <c r="B26" s="152" t="s">
        <v>21</v>
      </c>
      <c r="C26" s="153" t="s">
        <v>19</v>
      </c>
      <c r="D26" s="154">
        <v>43203</v>
      </c>
      <c r="E26" s="155">
        <v>20.5</v>
      </c>
      <c r="F26" s="156">
        <v>0.7</v>
      </c>
      <c r="G26" s="156"/>
      <c r="H26" s="157">
        <f t="shared" si="4"/>
        <v>19.8</v>
      </c>
      <c r="I26" s="97"/>
    </row>
    <row r="27" spans="1:17">
      <c r="A27" s="152">
        <v>4</v>
      </c>
      <c r="B27" s="152" t="s">
        <v>112</v>
      </c>
      <c r="C27" s="153" t="s">
        <v>107</v>
      </c>
      <c r="D27" s="202">
        <v>43307</v>
      </c>
      <c r="E27" s="155">
        <v>20.5</v>
      </c>
      <c r="F27" s="156">
        <v>0.85</v>
      </c>
      <c r="G27" s="156"/>
      <c r="H27" s="157">
        <f>SUM(E27-F27-G27)</f>
        <v>19.649999999999999</v>
      </c>
      <c r="I27" s="97"/>
    </row>
    <row r="28" spans="1:17">
      <c r="A28" s="152">
        <v>5</v>
      </c>
      <c r="B28" s="198" t="s">
        <v>48</v>
      </c>
      <c r="C28" s="153" t="s">
        <v>25</v>
      </c>
      <c r="D28" s="203">
        <v>43258</v>
      </c>
      <c r="E28" s="155">
        <v>20.5</v>
      </c>
      <c r="F28" s="156">
        <v>0.85</v>
      </c>
      <c r="G28" s="156"/>
      <c r="H28" s="157">
        <f>SUM(E28-F28-G28)</f>
        <v>19.649999999999999</v>
      </c>
      <c r="I28" s="97"/>
    </row>
    <row r="29" spans="1:17">
      <c r="A29" s="6">
        <v>6</v>
      </c>
      <c r="B29" s="91" t="s">
        <v>111</v>
      </c>
      <c r="C29" s="92" t="s">
        <v>107</v>
      </c>
      <c r="D29" s="93">
        <v>43291</v>
      </c>
      <c r="E29" s="94">
        <v>20.5</v>
      </c>
      <c r="F29" s="95">
        <v>0.95</v>
      </c>
      <c r="G29" s="95"/>
      <c r="H29" s="96">
        <f t="shared" si="4"/>
        <v>19.55</v>
      </c>
    </row>
    <row r="30" spans="1:17">
      <c r="A30" s="6">
        <v>7</v>
      </c>
      <c r="B30" s="6" t="s">
        <v>20</v>
      </c>
      <c r="C30" s="24" t="s">
        <v>19</v>
      </c>
      <c r="D30" s="4">
        <v>43386</v>
      </c>
      <c r="E30" s="3">
        <v>20.5</v>
      </c>
      <c r="F30" s="2">
        <v>1.05</v>
      </c>
      <c r="G30" s="2"/>
      <c r="H30" s="1">
        <f t="shared" si="4"/>
        <v>19.45</v>
      </c>
    </row>
    <row r="31" spans="1:17">
      <c r="A31" s="6">
        <v>8</v>
      </c>
      <c r="B31" s="6" t="s">
        <v>69</v>
      </c>
      <c r="C31" s="24" t="s">
        <v>66</v>
      </c>
      <c r="D31" s="4">
        <v>43532</v>
      </c>
      <c r="E31" s="3">
        <v>20.5</v>
      </c>
      <c r="F31" s="2">
        <v>1.1000000000000001</v>
      </c>
      <c r="G31" s="2"/>
      <c r="H31" s="1">
        <f t="shared" si="4"/>
        <v>19.399999999999999</v>
      </c>
    </row>
    <row r="32" spans="1:17">
      <c r="A32" s="6">
        <v>9</v>
      </c>
      <c r="B32" s="26" t="s">
        <v>35</v>
      </c>
      <c r="C32" s="54" t="s">
        <v>19</v>
      </c>
      <c r="D32" s="25">
        <v>43500</v>
      </c>
      <c r="E32" s="3">
        <v>20.5</v>
      </c>
      <c r="F32" s="2">
        <v>1.2</v>
      </c>
      <c r="G32" s="2"/>
      <c r="H32" s="1">
        <f t="shared" si="4"/>
        <v>19.3</v>
      </c>
    </row>
    <row r="33" spans="1:9">
      <c r="A33" s="6">
        <v>10</v>
      </c>
      <c r="B33" s="6" t="s">
        <v>109</v>
      </c>
      <c r="C33" s="24" t="s">
        <v>107</v>
      </c>
      <c r="D33" s="4">
        <v>43747</v>
      </c>
      <c r="E33" s="3">
        <v>20.5</v>
      </c>
      <c r="F33" s="2">
        <v>1.25</v>
      </c>
      <c r="G33" s="2"/>
      <c r="H33" s="1">
        <f t="shared" si="4"/>
        <v>19.25</v>
      </c>
    </row>
    <row r="34" spans="1:9">
      <c r="A34" s="6">
        <v>11</v>
      </c>
      <c r="B34" s="6" t="s">
        <v>34</v>
      </c>
      <c r="C34" s="24" t="s">
        <v>19</v>
      </c>
      <c r="D34" s="4">
        <v>43809</v>
      </c>
      <c r="E34" s="3">
        <v>20.5</v>
      </c>
      <c r="F34" s="2">
        <v>1.4</v>
      </c>
      <c r="G34" s="2"/>
      <c r="H34" s="1">
        <f t="shared" si="4"/>
        <v>19.100000000000001</v>
      </c>
    </row>
    <row r="35" spans="1:9">
      <c r="A35" s="6">
        <v>12</v>
      </c>
      <c r="B35" s="6" t="s">
        <v>37</v>
      </c>
      <c r="C35" s="24" t="s">
        <v>19</v>
      </c>
      <c r="D35" s="4">
        <v>43251</v>
      </c>
      <c r="E35" s="3">
        <v>20.5</v>
      </c>
      <c r="F35" s="2">
        <v>1.4</v>
      </c>
      <c r="G35" s="2"/>
      <c r="H35" s="1">
        <f t="shared" si="4"/>
        <v>19.100000000000001</v>
      </c>
    </row>
    <row r="36" spans="1:9">
      <c r="A36" s="6">
        <v>13</v>
      </c>
      <c r="B36" s="6" t="s">
        <v>36</v>
      </c>
      <c r="C36" s="24" t="s">
        <v>19</v>
      </c>
      <c r="D36" s="4">
        <v>43765</v>
      </c>
      <c r="E36" s="3">
        <v>20.5</v>
      </c>
      <c r="F36" s="2">
        <v>2.2000000000000002</v>
      </c>
      <c r="G36" s="2"/>
      <c r="H36" s="1">
        <f t="shared" si="4"/>
        <v>18.3</v>
      </c>
    </row>
    <row r="37" spans="1:9">
      <c r="A37" s="6">
        <v>14</v>
      </c>
      <c r="B37" s="6" t="s">
        <v>33</v>
      </c>
      <c r="C37" s="24" t="s">
        <v>19</v>
      </c>
      <c r="D37" s="4">
        <v>43481</v>
      </c>
      <c r="E37" s="3">
        <v>20.5</v>
      </c>
      <c r="F37" s="2">
        <v>2.5</v>
      </c>
      <c r="G37" s="2"/>
      <c r="H37" s="1">
        <f t="shared" si="4"/>
        <v>18</v>
      </c>
    </row>
    <row r="38" spans="1:9">
      <c r="A38" s="6">
        <v>15</v>
      </c>
      <c r="B38" s="26" t="s">
        <v>70</v>
      </c>
      <c r="C38" s="24" t="s">
        <v>66</v>
      </c>
      <c r="D38" s="25">
        <v>43457</v>
      </c>
      <c r="E38" s="3">
        <v>10.5</v>
      </c>
      <c r="F38" s="2">
        <v>1</v>
      </c>
      <c r="G38" s="2"/>
      <c r="H38" s="1">
        <f t="shared" si="4"/>
        <v>9.5</v>
      </c>
    </row>
    <row r="39" spans="1:9">
      <c r="B39" s="29"/>
      <c r="C39" s="15"/>
      <c r="D39" s="28"/>
    </row>
    <row r="40" spans="1:9">
      <c r="C40" s="10"/>
      <c r="E40" s="280" t="s">
        <v>22</v>
      </c>
      <c r="F40" s="281"/>
      <c r="G40" s="281"/>
      <c r="H40" s="282"/>
    </row>
    <row r="41" spans="1:9" ht="30">
      <c r="B41" s="9" t="s">
        <v>6</v>
      </c>
      <c r="C41" s="9" t="s">
        <v>5</v>
      </c>
      <c r="D41" s="9" t="s">
        <v>4</v>
      </c>
      <c r="E41" s="27" t="s">
        <v>3</v>
      </c>
      <c r="F41" s="27" t="s">
        <v>2</v>
      </c>
      <c r="G41" s="27" t="s">
        <v>1</v>
      </c>
      <c r="H41" s="27" t="s">
        <v>0</v>
      </c>
    </row>
    <row r="42" spans="1:9">
      <c r="A42" s="158">
        <v>1</v>
      </c>
      <c r="B42" s="158" t="s">
        <v>111</v>
      </c>
      <c r="C42" s="159" t="s">
        <v>107</v>
      </c>
      <c r="D42" s="160">
        <v>43291</v>
      </c>
      <c r="E42" s="114">
        <v>10</v>
      </c>
      <c r="F42" s="115">
        <v>0.65</v>
      </c>
      <c r="G42" s="115"/>
      <c r="H42" s="116">
        <f t="shared" ref="H42:H56" si="5">SUM(E42-F42-G42)</f>
        <v>9.35</v>
      </c>
      <c r="I42" s="97"/>
    </row>
    <row r="43" spans="1:9">
      <c r="A43" s="158">
        <v>2</v>
      </c>
      <c r="B43" s="158" t="s">
        <v>20</v>
      </c>
      <c r="C43" s="159" t="s">
        <v>19</v>
      </c>
      <c r="D43" s="160">
        <v>43386</v>
      </c>
      <c r="E43" s="114">
        <v>10</v>
      </c>
      <c r="F43" s="115">
        <v>0.7</v>
      </c>
      <c r="G43" s="115"/>
      <c r="H43" s="116">
        <f t="shared" si="5"/>
        <v>9.3000000000000007</v>
      </c>
      <c r="I43" s="97"/>
    </row>
    <row r="44" spans="1:9">
      <c r="A44" s="158">
        <v>3</v>
      </c>
      <c r="B44" s="158" t="s">
        <v>21</v>
      </c>
      <c r="C44" s="159" t="s">
        <v>19</v>
      </c>
      <c r="D44" s="160">
        <v>43203</v>
      </c>
      <c r="E44" s="114">
        <v>10</v>
      </c>
      <c r="F44" s="115">
        <v>0.8</v>
      </c>
      <c r="G44" s="115"/>
      <c r="H44" s="116">
        <f t="shared" si="5"/>
        <v>9.1999999999999993</v>
      </c>
      <c r="I44" s="97"/>
    </row>
    <row r="45" spans="1:9">
      <c r="A45" s="158">
        <v>4</v>
      </c>
      <c r="B45" s="158" t="s">
        <v>109</v>
      </c>
      <c r="C45" s="159" t="s">
        <v>107</v>
      </c>
      <c r="D45" s="160">
        <v>43747</v>
      </c>
      <c r="E45" s="114">
        <v>10</v>
      </c>
      <c r="F45" s="115">
        <v>0.85</v>
      </c>
      <c r="G45" s="115"/>
      <c r="H45" s="116">
        <f t="shared" si="5"/>
        <v>9.15</v>
      </c>
      <c r="I45" s="97"/>
    </row>
    <row r="46" spans="1:9">
      <c r="A46" s="158">
        <v>5</v>
      </c>
      <c r="B46" s="158" t="s">
        <v>112</v>
      </c>
      <c r="C46" s="159" t="s">
        <v>107</v>
      </c>
      <c r="D46" s="204">
        <v>43307</v>
      </c>
      <c r="E46" s="114">
        <v>10</v>
      </c>
      <c r="F46" s="115">
        <v>1.1000000000000001</v>
      </c>
      <c r="G46" s="115"/>
      <c r="H46" s="116">
        <f t="shared" si="5"/>
        <v>8.9</v>
      </c>
      <c r="I46" s="97"/>
    </row>
    <row r="47" spans="1:9">
      <c r="A47" s="6">
        <v>6</v>
      </c>
      <c r="B47" s="6" t="s">
        <v>110</v>
      </c>
      <c r="C47" s="24" t="s">
        <v>107</v>
      </c>
      <c r="D47" s="4">
        <v>43272</v>
      </c>
      <c r="E47" s="3">
        <v>10</v>
      </c>
      <c r="F47" s="2">
        <v>1.1499999999999999</v>
      </c>
      <c r="G47" s="2"/>
      <c r="H47" s="1">
        <f t="shared" si="5"/>
        <v>8.85</v>
      </c>
    </row>
    <row r="48" spans="1:9">
      <c r="A48" s="6">
        <v>7</v>
      </c>
      <c r="B48" s="6" t="s">
        <v>82</v>
      </c>
      <c r="C48" s="24" t="s">
        <v>83</v>
      </c>
      <c r="D48" s="4">
        <v>43189</v>
      </c>
      <c r="E48" s="3">
        <v>10</v>
      </c>
      <c r="F48" s="2">
        <v>1.3</v>
      </c>
      <c r="G48" s="2"/>
      <c r="H48" s="1">
        <f t="shared" si="5"/>
        <v>8.6999999999999993</v>
      </c>
    </row>
    <row r="49" spans="1:8">
      <c r="A49" s="6">
        <v>8</v>
      </c>
      <c r="B49" s="26" t="s">
        <v>48</v>
      </c>
      <c r="C49" s="24" t="s">
        <v>25</v>
      </c>
      <c r="D49" s="25">
        <v>43258</v>
      </c>
      <c r="E49" s="3">
        <v>9</v>
      </c>
      <c r="F49" s="2">
        <v>0.9</v>
      </c>
      <c r="G49" s="2"/>
      <c r="H49" s="1">
        <f t="shared" si="5"/>
        <v>8.1</v>
      </c>
    </row>
    <row r="50" spans="1:8">
      <c r="A50" s="6">
        <v>9</v>
      </c>
      <c r="B50" s="6" t="s">
        <v>34</v>
      </c>
      <c r="C50" s="54" t="s">
        <v>19</v>
      </c>
      <c r="D50" s="4">
        <v>43809</v>
      </c>
      <c r="E50" s="3">
        <v>10</v>
      </c>
      <c r="F50" s="2">
        <v>2</v>
      </c>
      <c r="G50" s="2"/>
      <c r="H50" s="1">
        <f t="shared" si="5"/>
        <v>8</v>
      </c>
    </row>
    <row r="51" spans="1:8">
      <c r="A51" s="6">
        <v>10</v>
      </c>
      <c r="B51" s="6" t="s">
        <v>69</v>
      </c>
      <c r="C51" s="24" t="s">
        <v>66</v>
      </c>
      <c r="D51" s="4">
        <v>43532</v>
      </c>
      <c r="E51" s="3">
        <v>10</v>
      </c>
      <c r="F51" s="2">
        <v>2.65</v>
      </c>
      <c r="G51" s="2"/>
      <c r="H51" s="1">
        <f t="shared" si="5"/>
        <v>7.35</v>
      </c>
    </row>
    <row r="52" spans="1:8">
      <c r="A52" s="6">
        <v>11</v>
      </c>
      <c r="B52" s="6" t="s">
        <v>37</v>
      </c>
      <c r="C52" s="24" t="s">
        <v>19</v>
      </c>
      <c r="D52" s="4">
        <v>43251</v>
      </c>
      <c r="E52" s="3">
        <v>10</v>
      </c>
      <c r="F52" s="2">
        <v>2.75</v>
      </c>
      <c r="G52" s="2"/>
      <c r="H52" s="1">
        <f t="shared" si="5"/>
        <v>7.25</v>
      </c>
    </row>
    <row r="53" spans="1:8">
      <c r="A53" s="6">
        <v>12</v>
      </c>
      <c r="B53" s="6" t="s">
        <v>33</v>
      </c>
      <c r="C53" s="24" t="s">
        <v>19</v>
      </c>
      <c r="D53" s="4">
        <v>43481</v>
      </c>
      <c r="E53" s="3">
        <v>10</v>
      </c>
      <c r="F53" s="2">
        <v>3.4</v>
      </c>
      <c r="G53" s="2"/>
      <c r="H53" s="1">
        <f t="shared" si="5"/>
        <v>6.6</v>
      </c>
    </row>
    <row r="54" spans="1:8">
      <c r="A54" s="6">
        <v>13</v>
      </c>
      <c r="B54" s="6" t="s">
        <v>36</v>
      </c>
      <c r="C54" s="24" t="s">
        <v>19</v>
      </c>
      <c r="D54" s="4">
        <v>43765</v>
      </c>
      <c r="E54" s="3">
        <v>10</v>
      </c>
      <c r="F54" s="2">
        <v>3.5</v>
      </c>
      <c r="G54" s="2"/>
      <c r="H54" s="1">
        <f t="shared" si="5"/>
        <v>6.5</v>
      </c>
    </row>
    <row r="55" spans="1:8">
      <c r="A55" s="6">
        <v>14</v>
      </c>
      <c r="B55" s="26" t="s">
        <v>35</v>
      </c>
      <c r="C55" s="24" t="s">
        <v>19</v>
      </c>
      <c r="D55" s="25">
        <v>43500</v>
      </c>
      <c r="E55" s="3">
        <v>10</v>
      </c>
      <c r="F55" s="2">
        <v>3.8</v>
      </c>
      <c r="G55" s="2"/>
      <c r="H55" s="1">
        <f t="shared" si="5"/>
        <v>6.2</v>
      </c>
    </row>
    <row r="56" spans="1:8">
      <c r="A56" s="6">
        <v>15</v>
      </c>
      <c r="B56" s="26" t="s">
        <v>70</v>
      </c>
      <c r="C56" s="24" t="s">
        <v>66</v>
      </c>
      <c r="D56" s="25">
        <v>43457</v>
      </c>
      <c r="E56" s="3">
        <v>10</v>
      </c>
      <c r="F56" s="2">
        <v>10</v>
      </c>
      <c r="G56" s="2"/>
      <c r="H56" s="1">
        <f t="shared" si="5"/>
        <v>0</v>
      </c>
    </row>
  </sheetData>
  <sortState ref="B27:H28">
    <sortCondition descending="1" ref="D27:D28"/>
  </sortState>
  <mergeCells count="7">
    <mergeCell ref="A1:Q1"/>
    <mergeCell ref="E40:H40"/>
    <mergeCell ref="E22:H22"/>
    <mergeCell ref="B2:Q2"/>
    <mergeCell ref="E3:H3"/>
    <mergeCell ref="I3:L3"/>
    <mergeCell ref="M3:P3"/>
  </mergeCells>
  <dataValidations count="1">
    <dataValidation type="custom" allowBlank="1" showInputMessage="1" showErrorMessage="1" sqref="H42:H56 H5:H20 L5:L20 P5:P20 H24:H38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8"/>
  <sheetViews>
    <sheetView zoomScaleNormal="100" workbookViewId="0">
      <selection activeCell="L17" sqref="L17"/>
    </sheetView>
  </sheetViews>
  <sheetFormatPr defaultRowHeight="15"/>
  <cols>
    <col min="1" max="1" width="3" bestFit="1" customWidth="1"/>
    <col min="2" max="2" width="25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D1" s="15"/>
      <c r="E1" s="274" t="s">
        <v>15</v>
      </c>
      <c r="F1" s="275"/>
      <c r="G1" s="275"/>
      <c r="H1" s="275"/>
    </row>
    <row r="2" spans="1:9">
      <c r="B2" s="9" t="s">
        <v>6</v>
      </c>
      <c r="C2" s="9" t="s">
        <v>5</v>
      </c>
      <c r="D2" s="9" t="s">
        <v>4</v>
      </c>
      <c r="E2" s="21" t="s">
        <v>3</v>
      </c>
      <c r="F2" s="21" t="s">
        <v>11</v>
      </c>
      <c r="G2" s="21" t="s">
        <v>1</v>
      </c>
      <c r="H2" s="21" t="s">
        <v>12</v>
      </c>
    </row>
    <row r="3" spans="1:9">
      <c r="A3" s="81">
        <v>1</v>
      </c>
      <c r="B3" s="81" t="s">
        <v>43</v>
      </c>
      <c r="C3" s="82" t="s">
        <v>44</v>
      </c>
      <c r="D3" s="83">
        <v>43327</v>
      </c>
      <c r="E3" s="84">
        <v>10</v>
      </c>
      <c r="F3" s="105">
        <v>0.35</v>
      </c>
      <c r="G3" s="105"/>
      <c r="H3" s="86">
        <f t="shared" ref="H3:H18" si="0">SUM(E3-F3-G3)</f>
        <v>9.65</v>
      </c>
    </row>
    <row r="4" spans="1:9">
      <c r="A4" s="81">
        <v>2</v>
      </c>
      <c r="B4" s="169" t="s">
        <v>110</v>
      </c>
      <c r="C4" s="170" t="s">
        <v>107</v>
      </c>
      <c r="D4" s="171">
        <v>43272</v>
      </c>
      <c r="E4" s="84">
        <v>10</v>
      </c>
      <c r="F4" s="105">
        <v>0.4</v>
      </c>
      <c r="G4" s="185"/>
      <c r="H4" s="186">
        <f t="shared" si="0"/>
        <v>9.6</v>
      </c>
    </row>
    <row r="5" spans="1:9">
      <c r="A5" s="176">
        <v>3</v>
      </c>
      <c r="B5" s="182" t="s">
        <v>109</v>
      </c>
      <c r="C5" s="183" t="s">
        <v>107</v>
      </c>
      <c r="D5" s="184">
        <v>43747</v>
      </c>
      <c r="E5" s="179">
        <v>10</v>
      </c>
      <c r="F5" s="180">
        <v>0.45</v>
      </c>
      <c r="G5" s="180"/>
      <c r="H5" s="181">
        <f t="shared" si="0"/>
        <v>9.5500000000000007</v>
      </c>
      <c r="I5" s="97"/>
    </row>
    <row r="6" spans="1:9">
      <c r="A6" s="81">
        <v>4</v>
      </c>
      <c r="B6" s="169" t="s">
        <v>112</v>
      </c>
      <c r="C6" s="170" t="s">
        <v>107</v>
      </c>
      <c r="D6" s="205">
        <v>43307</v>
      </c>
      <c r="E6" s="84">
        <v>10</v>
      </c>
      <c r="F6" s="105">
        <v>0.45</v>
      </c>
      <c r="G6" s="185"/>
      <c r="H6" s="186">
        <f t="shared" si="0"/>
        <v>9.5500000000000007</v>
      </c>
      <c r="I6" s="97"/>
    </row>
    <row r="7" spans="1:9">
      <c r="A7" s="176">
        <v>5</v>
      </c>
      <c r="B7" s="176" t="s">
        <v>69</v>
      </c>
      <c r="C7" s="177" t="s">
        <v>66</v>
      </c>
      <c r="D7" s="178">
        <v>43532</v>
      </c>
      <c r="E7" s="179">
        <v>10</v>
      </c>
      <c r="F7" s="180">
        <v>0.5</v>
      </c>
      <c r="G7" s="180"/>
      <c r="H7" s="181">
        <f t="shared" si="0"/>
        <v>9.5</v>
      </c>
      <c r="I7" s="97"/>
    </row>
    <row r="8" spans="1:9">
      <c r="A8" s="176">
        <v>6</v>
      </c>
      <c r="B8" s="176" t="s">
        <v>82</v>
      </c>
      <c r="C8" s="177" t="s">
        <v>83</v>
      </c>
      <c r="D8" s="178">
        <v>43189</v>
      </c>
      <c r="E8" s="179">
        <v>10</v>
      </c>
      <c r="F8" s="180">
        <v>0.5</v>
      </c>
      <c r="G8" s="180"/>
      <c r="H8" s="181">
        <f t="shared" si="0"/>
        <v>9.5</v>
      </c>
      <c r="I8" s="97"/>
    </row>
    <row r="9" spans="1:9">
      <c r="A9" s="176">
        <v>7</v>
      </c>
      <c r="B9" s="176" t="s">
        <v>20</v>
      </c>
      <c r="C9" s="177" t="s">
        <v>19</v>
      </c>
      <c r="D9" s="178">
        <v>43386</v>
      </c>
      <c r="E9" s="179">
        <v>10</v>
      </c>
      <c r="F9" s="180">
        <v>0.6</v>
      </c>
      <c r="G9" s="180"/>
      <c r="H9" s="181">
        <f t="shared" si="0"/>
        <v>9.4</v>
      </c>
      <c r="I9" s="97"/>
    </row>
    <row r="10" spans="1:9">
      <c r="A10" s="176">
        <v>8</v>
      </c>
      <c r="B10" s="176" t="s">
        <v>111</v>
      </c>
      <c r="C10" s="177" t="s">
        <v>107</v>
      </c>
      <c r="D10" s="178">
        <v>43291</v>
      </c>
      <c r="E10" s="179">
        <v>10</v>
      </c>
      <c r="F10" s="180">
        <v>0.65</v>
      </c>
      <c r="G10" s="180"/>
      <c r="H10" s="181">
        <f t="shared" si="0"/>
        <v>9.35</v>
      </c>
      <c r="I10" s="97"/>
    </row>
    <row r="11" spans="1:9">
      <c r="A11" s="6">
        <v>9</v>
      </c>
      <c r="B11" s="6" t="s">
        <v>34</v>
      </c>
      <c r="C11" s="24" t="s">
        <v>19</v>
      </c>
      <c r="D11" s="4">
        <v>43809</v>
      </c>
      <c r="E11" s="3">
        <v>10</v>
      </c>
      <c r="F11" s="78">
        <v>0.7</v>
      </c>
      <c r="G11" s="78"/>
      <c r="H11" s="1">
        <f t="shared" si="0"/>
        <v>9.3000000000000007</v>
      </c>
    </row>
    <row r="12" spans="1:9">
      <c r="A12" s="6">
        <v>10</v>
      </c>
      <c r="B12" s="6" t="s">
        <v>21</v>
      </c>
      <c r="C12" s="54" t="s">
        <v>19</v>
      </c>
      <c r="D12" s="4">
        <v>43203</v>
      </c>
      <c r="E12" s="3">
        <v>10</v>
      </c>
      <c r="F12" s="78">
        <v>0.75</v>
      </c>
      <c r="G12" s="78"/>
      <c r="H12" s="1">
        <f t="shared" si="0"/>
        <v>9.25</v>
      </c>
    </row>
    <row r="13" spans="1:9">
      <c r="A13" s="6">
        <v>11</v>
      </c>
      <c r="B13" s="26" t="s">
        <v>48</v>
      </c>
      <c r="C13" s="24" t="s">
        <v>25</v>
      </c>
      <c r="D13" s="25">
        <v>43258</v>
      </c>
      <c r="E13" s="3">
        <v>10</v>
      </c>
      <c r="F13" s="78">
        <v>0.95</v>
      </c>
      <c r="G13" s="78"/>
      <c r="H13" s="1">
        <f t="shared" si="0"/>
        <v>9.0500000000000007</v>
      </c>
    </row>
    <row r="14" spans="1:9">
      <c r="A14" s="6">
        <v>12</v>
      </c>
      <c r="B14" s="26" t="s">
        <v>35</v>
      </c>
      <c r="C14" s="24" t="s">
        <v>19</v>
      </c>
      <c r="D14" s="25">
        <v>43500</v>
      </c>
      <c r="E14" s="3">
        <v>10</v>
      </c>
      <c r="F14" s="78">
        <v>1.05</v>
      </c>
      <c r="G14" s="78"/>
      <c r="H14" s="1">
        <f t="shared" si="0"/>
        <v>8.9499999999999993</v>
      </c>
    </row>
    <row r="15" spans="1:9">
      <c r="A15" s="6">
        <v>13</v>
      </c>
      <c r="B15" s="6" t="s">
        <v>33</v>
      </c>
      <c r="C15" s="24" t="s">
        <v>19</v>
      </c>
      <c r="D15" s="4">
        <v>43481</v>
      </c>
      <c r="E15" s="3">
        <v>10</v>
      </c>
      <c r="F15" s="78">
        <v>1.3</v>
      </c>
      <c r="G15" s="78"/>
      <c r="H15" s="1">
        <f t="shared" si="0"/>
        <v>8.6999999999999993</v>
      </c>
    </row>
    <row r="16" spans="1:9">
      <c r="A16" s="6">
        <v>14</v>
      </c>
      <c r="B16" s="6" t="s">
        <v>36</v>
      </c>
      <c r="C16" s="24" t="s">
        <v>19</v>
      </c>
      <c r="D16" s="4">
        <v>43765</v>
      </c>
      <c r="E16" s="3">
        <v>10</v>
      </c>
      <c r="F16" s="78">
        <v>1.35</v>
      </c>
      <c r="G16" s="78"/>
      <c r="H16" s="1">
        <f t="shared" si="0"/>
        <v>8.65</v>
      </c>
    </row>
    <row r="17" spans="1:8">
      <c r="A17" s="6">
        <v>15</v>
      </c>
      <c r="B17" s="26" t="s">
        <v>70</v>
      </c>
      <c r="C17" s="24" t="s">
        <v>66</v>
      </c>
      <c r="D17" s="25">
        <v>43457</v>
      </c>
      <c r="E17" s="3">
        <v>10</v>
      </c>
      <c r="F17" s="78">
        <v>1.1000000000000001</v>
      </c>
      <c r="G17" s="78">
        <v>0.3</v>
      </c>
      <c r="H17" s="1">
        <f t="shared" si="0"/>
        <v>8.6</v>
      </c>
    </row>
    <row r="18" spans="1:8">
      <c r="A18" s="6">
        <v>16</v>
      </c>
      <c r="B18" s="6" t="s">
        <v>37</v>
      </c>
      <c r="C18" s="24" t="s">
        <v>19</v>
      </c>
      <c r="D18" s="4">
        <v>43251</v>
      </c>
      <c r="E18" s="3">
        <v>10</v>
      </c>
      <c r="F18" s="78">
        <v>1.7</v>
      </c>
      <c r="G18" s="78"/>
      <c r="H18" s="1">
        <f t="shared" si="0"/>
        <v>8.3000000000000007</v>
      </c>
    </row>
  </sheetData>
  <sortState ref="B3:H18">
    <sortCondition descending="1" ref="H3:H18"/>
  </sortState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8"/>
  <sheetViews>
    <sheetView zoomScaleNormal="100" workbookViewId="0">
      <selection activeCell="L14" sqref="L14"/>
    </sheetView>
  </sheetViews>
  <sheetFormatPr defaultRowHeight="15"/>
  <cols>
    <col min="1" max="1" width="3" bestFit="1" customWidth="1"/>
    <col min="2" max="2" width="25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9">
      <c r="D1" s="15"/>
      <c r="E1" s="276" t="s">
        <v>14</v>
      </c>
      <c r="F1" s="277"/>
      <c r="G1" s="277"/>
      <c r="H1" s="277"/>
    </row>
    <row r="2" spans="1:9">
      <c r="B2" s="9" t="s">
        <v>6</v>
      </c>
      <c r="C2" s="9" t="s">
        <v>5</v>
      </c>
      <c r="D2" s="9" t="s">
        <v>4</v>
      </c>
      <c r="E2" s="20" t="s">
        <v>3</v>
      </c>
      <c r="F2" s="20" t="s">
        <v>11</v>
      </c>
      <c r="G2" s="20" t="s">
        <v>1</v>
      </c>
      <c r="H2" s="20" t="s">
        <v>10</v>
      </c>
    </row>
    <row r="3" spans="1:9">
      <c r="A3" s="81">
        <v>1</v>
      </c>
      <c r="B3" s="81" t="s">
        <v>112</v>
      </c>
      <c r="C3" s="82" t="s">
        <v>107</v>
      </c>
      <c r="D3" s="112">
        <v>43307</v>
      </c>
      <c r="E3" s="84">
        <v>10</v>
      </c>
      <c r="F3" s="105">
        <v>0.625</v>
      </c>
      <c r="G3" s="105"/>
      <c r="H3" s="86">
        <f t="shared" ref="H3:H18" si="0">SUM(E3-F3-G3)</f>
        <v>9.375</v>
      </c>
    </row>
    <row r="4" spans="1:9">
      <c r="A4" s="81">
        <v>2</v>
      </c>
      <c r="B4" s="81" t="s">
        <v>43</v>
      </c>
      <c r="C4" s="82" t="s">
        <v>44</v>
      </c>
      <c r="D4" s="83">
        <v>43327</v>
      </c>
      <c r="E4" s="84">
        <v>10</v>
      </c>
      <c r="F4" s="105">
        <v>0.7</v>
      </c>
      <c r="G4" s="105"/>
      <c r="H4" s="86">
        <f t="shared" si="0"/>
        <v>9.3000000000000007</v>
      </c>
    </row>
    <row r="5" spans="1:9">
      <c r="A5" s="81">
        <v>3</v>
      </c>
      <c r="B5" s="81" t="s">
        <v>110</v>
      </c>
      <c r="C5" s="82" t="s">
        <v>107</v>
      </c>
      <c r="D5" s="83">
        <v>43272</v>
      </c>
      <c r="E5" s="84">
        <v>10</v>
      </c>
      <c r="F5" s="105">
        <v>0.75</v>
      </c>
      <c r="G5" s="105"/>
      <c r="H5" s="86">
        <f t="shared" si="0"/>
        <v>9.25</v>
      </c>
    </row>
    <row r="6" spans="1:9">
      <c r="A6" s="176">
        <v>4</v>
      </c>
      <c r="B6" s="176" t="s">
        <v>111</v>
      </c>
      <c r="C6" s="177" t="s">
        <v>107</v>
      </c>
      <c r="D6" s="178">
        <v>43291</v>
      </c>
      <c r="E6" s="179">
        <v>10</v>
      </c>
      <c r="F6" s="180">
        <v>0.82499999999999996</v>
      </c>
      <c r="G6" s="180"/>
      <c r="H6" s="181">
        <f t="shared" si="0"/>
        <v>9.1750000000000007</v>
      </c>
      <c r="I6" s="97"/>
    </row>
    <row r="7" spans="1:9">
      <c r="A7" s="176">
        <v>5</v>
      </c>
      <c r="B7" s="176" t="s">
        <v>109</v>
      </c>
      <c r="C7" s="177" t="s">
        <v>107</v>
      </c>
      <c r="D7" s="178">
        <v>43747</v>
      </c>
      <c r="E7" s="179">
        <v>10</v>
      </c>
      <c r="F7" s="180">
        <v>0.9</v>
      </c>
      <c r="G7" s="180"/>
      <c r="H7" s="181">
        <f t="shared" si="0"/>
        <v>9.1</v>
      </c>
      <c r="I7" s="97"/>
    </row>
    <row r="8" spans="1:9">
      <c r="A8" s="176">
        <v>6</v>
      </c>
      <c r="B8" s="176" t="s">
        <v>34</v>
      </c>
      <c r="C8" s="177" t="s">
        <v>19</v>
      </c>
      <c r="D8" s="178">
        <v>43809</v>
      </c>
      <c r="E8" s="179">
        <v>10</v>
      </c>
      <c r="F8" s="180">
        <v>0.92500000000000004</v>
      </c>
      <c r="G8" s="180"/>
      <c r="H8" s="181">
        <f t="shared" si="0"/>
        <v>9.0749999999999993</v>
      </c>
      <c r="I8" s="97"/>
    </row>
    <row r="9" spans="1:9">
      <c r="A9" s="176">
        <v>7</v>
      </c>
      <c r="B9" s="176" t="s">
        <v>21</v>
      </c>
      <c r="C9" s="177" t="s">
        <v>19</v>
      </c>
      <c r="D9" s="178">
        <v>43203</v>
      </c>
      <c r="E9" s="179">
        <v>10</v>
      </c>
      <c r="F9" s="180">
        <v>0.97499999999999998</v>
      </c>
      <c r="G9" s="180"/>
      <c r="H9" s="181">
        <f t="shared" si="0"/>
        <v>9.0250000000000004</v>
      </c>
      <c r="I9" s="97"/>
    </row>
    <row r="10" spans="1:9">
      <c r="A10" s="176">
        <v>8</v>
      </c>
      <c r="B10" s="176" t="s">
        <v>69</v>
      </c>
      <c r="C10" s="177" t="s">
        <v>66</v>
      </c>
      <c r="D10" s="178">
        <v>43532</v>
      </c>
      <c r="E10" s="179">
        <v>10</v>
      </c>
      <c r="F10" s="180">
        <v>0.7</v>
      </c>
      <c r="G10" s="180">
        <v>0.3</v>
      </c>
      <c r="H10" s="181">
        <f t="shared" si="0"/>
        <v>9</v>
      </c>
      <c r="I10" s="97"/>
    </row>
    <row r="11" spans="1:9">
      <c r="A11" s="6">
        <v>9</v>
      </c>
      <c r="B11" s="6" t="s">
        <v>20</v>
      </c>
      <c r="C11" s="24" t="s">
        <v>19</v>
      </c>
      <c r="D11" s="4">
        <v>43386</v>
      </c>
      <c r="E11" s="3">
        <v>10</v>
      </c>
      <c r="F11" s="78">
        <v>0.8</v>
      </c>
      <c r="G11" s="78">
        <v>0.3</v>
      </c>
      <c r="H11" s="1">
        <f t="shared" si="0"/>
        <v>8.8999999999999986</v>
      </c>
    </row>
    <row r="12" spans="1:9">
      <c r="A12" s="6">
        <v>10</v>
      </c>
      <c r="B12" s="6" t="s">
        <v>37</v>
      </c>
      <c r="C12" s="54" t="s">
        <v>19</v>
      </c>
      <c r="D12" s="4">
        <v>43251</v>
      </c>
      <c r="E12" s="3">
        <v>10</v>
      </c>
      <c r="F12" s="78">
        <v>1.125</v>
      </c>
      <c r="G12" s="78"/>
      <c r="H12" s="1">
        <f t="shared" si="0"/>
        <v>8.875</v>
      </c>
    </row>
    <row r="13" spans="1:9">
      <c r="A13" s="6">
        <v>11</v>
      </c>
      <c r="B13" s="6" t="s">
        <v>82</v>
      </c>
      <c r="C13" s="24" t="s">
        <v>83</v>
      </c>
      <c r="D13" s="4">
        <v>43189</v>
      </c>
      <c r="E13" s="3">
        <v>10</v>
      </c>
      <c r="F13" s="78">
        <v>1.2</v>
      </c>
      <c r="G13" s="78"/>
      <c r="H13" s="1">
        <f t="shared" si="0"/>
        <v>8.8000000000000007</v>
      </c>
    </row>
    <row r="14" spans="1:9">
      <c r="A14" s="6">
        <v>12</v>
      </c>
      <c r="B14" s="26" t="s">
        <v>35</v>
      </c>
      <c r="C14" s="24" t="s">
        <v>19</v>
      </c>
      <c r="D14" s="25">
        <v>43500</v>
      </c>
      <c r="E14" s="3">
        <v>10</v>
      </c>
      <c r="F14" s="78">
        <v>1.2749999999999999</v>
      </c>
      <c r="G14" s="78"/>
      <c r="H14" s="1">
        <f t="shared" si="0"/>
        <v>8.7249999999999996</v>
      </c>
    </row>
    <row r="15" spans="1:9">
      <c r="A15" s="6">
        <v>13</v>
      </c>
      <c r="B15" s="26" t="s">
        <v>70</v>
      </c>
      <c r="C15" s="24" t="s">
        <v>66</v>
      </c>
      <c r="D15" s="25">
        <v>43457</v>
      </c>
      <c r="E15" s="3">
        <v>10</v>
      </c>
      <c r="F15" s="78">
        <v>1.1000000000000001</v>
      </c>
      <c r="G15" s="78">
        <v>0.3</v>
      </c>
      <c r="H15" s="1">
        <f t="shared" si="0"/>
        <v>8.6</v>
      </c>
    </row>
    <row r="16" spans="1:9">
      <c r="A16" s="6">
        <v>14</v>
      </c>
      <c r="B16" s="6" t="s">
        <v>33</v>
      </c>
      <c r="C16" s="24" t="s">
        <v>19</v>
      </c>
      <c r="D16" s="4">
        <v>43481</v>
      </c>
      <c r="E16" s="3">
        <v>10</v>
      </c>
      <c r="F16" s="78">
        <v>1.75</v>
      </c>
      <c r="G16" s="78"/>
      <c r="H16" s="1">
        <f t="shared" si="0"/>
        <v>8.25</v>
      </c>
    </row>
    <row r="17" spans="1:8">
      <c r="A17" s="6">
        <v>15</v>
      </c>
      <c r="B17" s="26" t="s">
        <v>48</v>
      </c>
      <c r="C17" s="24" t="s">
        <v>25</v>
      </c>
      <c r="D17" s="25">
        <v>43258</v>
      </c>
      <c r="E17" s="3">
        <v>9</v>
      </c>
      <c r="F17" s="78">
        <v>0.9</v>
      </c>
      <c r="G17" s="78">
        <v>0.3</v>
      </c>
      <c r="H17" s="1">
        <f t="shared" si="0"/>
        <v>7.8</v>
      </c>
    </row>
    <row r="18" spans="1:8">
      <c r="A18" s="6">
        <v>16</v>
      </c>
      <c r="B18" s="6" t="s">
        <v>36</v>
      </c>
      <c r="C18" s="24" t="s">
        <v>19</v>
      </c>
      <c r="D18" s="4">
        <v>43765</v>
      </c>
      <c r="E18" s="3">
        <v>10</v>
      </c>
      <c r="F18" s="78">
        <v>1.925</v>
      </c>
      <c r="G18" s="78">
        <v>0.3</v>
      </c>
      <c r="H18" s="1">
        <f t="shared" si="0"/>
        <v>7.7749999999999995</v>
      </c>
    </row>
  </sheetData>
  <sortState ref="B3:H18">
    <sortCondition descending="1" ref="H3:H18"/>
  </sortState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8"/>
  <sheetViews>
    <sheetView zoomScaleNormal="100" workbookViewId="0">
      <selection activeCell="M17" sqref="M17"/>
    </sheetView>
  </sheetViews>
  <sheetFormatPr defaultRowHeight="15"/>
  <cols>
    <col min="1" max="1" width="3" bestFit="1" customWidth="1"/>
    <col min="2" max="2" width="25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9">
      <c r="D1" s="15"/>
      <c r="E1" s="278" t="s">
        <v>13</v>
      </c>
      <c r="F1" s="278"/>
      <c r="G1" s="278"/>
      <c r="H1" s="278"/>
    </row>
    <row r="2" spans="1:9">
      <c r="B2" s="31" t="s">
        <v>6</v>
      </c>
      <c r="C2" s="31" t="s">
        <v>5</v>
      </c>
      <c r="D2" s="31" t="s">
        <v>4</v>
      </c>
      <c r="E2" s="19" t="s">
        <v>3</v>
      </c>
      <c r="F2" s="19" t="s">
        <v>2</v>
      </c>
      <c r="G2" s="19" t="s">
        <v>1</v>
      </c>
      <c r="H2" s="19" t="s">
        <v>9</v>
      </c>
    </row>
    <row r="3" spans="1:9">
      <c r="A3" s="81">
        <v>1</v>
      </c>
      <c r="B3" s="81" t="s">
        <v>43</v>
      </c>
      <c r="C3" s="82" t="s">
        <v>44</v>
      </c>
      <c r="D3" s="83">
        <v>43327</v>
      </c>
      <c r="E3" s="84">
        <v>10</v>
      </c>
      <c r="F3" s="105">
        <v>0.55000000000000004</v>
      </c>
      <c r="G3" s="105"/>
      <c r="H3" s="86">
        <f t="shared" ref="H3:H18" si="0">SUM(E3-F3-G3)</f>
        <v>9.4499999999999993</v>
      </c>
    </row>
    <row r="4" spans="1:9">
      <c r="A4" s="176">
        <v>2</v>
      </c>
      <c r="B4" s="176" t="s">
        <v>82</v>
      </c>
      <c r="C4" s="177" t="s">
        <v>83</v>
      </c>
      <c r="D4" s="178">
        <v>43189</v>
      </c>
      <c r="E4" s="179">
        <v>10</v>
      </c>
      <c r="F4" s="180">
        <v>0.7</v>
      </c>
      <c r="G4" s="180"/>
      <c r="H4" s="181">
        <f t="shared" si="0"/>
        <v>9.3000000000000007</v>
      </c>
      <c r="I4" s="97"/>
    </row>
    <row r="5" spans="1:9">
      <c r="A5" s="176">
        <v>3</v>
      </c>
      <c r="B5" s="176" t="s">
        <v>21</v>
      </c>
      <c r="C5" s="177" t="s">
        <v>19</v>
      </c>
      <c r="D5" s="178">
        <v>43203</v>
      </c>
      <c r="E5" s="179">
        <v>10</v>
      </c>
      <c r="F5" s="180">
        <v>0.85</v>
      </c>
      <c r="G5" s="180"/>
      <c r="H5" s="181">
        <f t="shared" si="0"/>
        <v>9.15</v>
      </c>
      <c r="I5" s="97"/>
    </row>
    <row r="6" spans="1:9">
      <c r="A6" s="176">
        <v>4</v>
      </c>
      <c r="B6" s="176" t="s">
        <v>111</v>
      </c>
      <c r="C6" s="177" t="s">
        <v>107</v>
      </c>
      <c r="D6" s="178">
        <v>43291</v>
      </c>
      <c r="E6" s="179">
        <v>10</v>
      </c>
      <c r="F6" s="180">
        <v>0.9</v>
      </c>
      <c r="G6" s="180"/>
      <c r="H6" s="181">
        <f t="shared" si="0"/>
        <v>9.1</v>
      </c>
      <c r="I6" s="97"/>
    </row>
    <row r="7" spans="1:9">
      <c r="A7" s="81">
        <v>5</v>
      </c>
      <c r="B7" s="169" t="s">
        <v>112</v>
      </c>
      <c r="C7" s="170" t="s">
        <v>107</v>
      </c>
      <c r="D7" s="205">
        <v>43307</v>
      </c>
      <c r="E7" s="84">
        <v>10</v>
      </c>
      <c r="F7" s="105">
        <v>0.95</v>
      </c>
      <c r="G7" s="185"/>
      <c r="H7" s="186">
        <f t="shared" si="0"/>
        <v>9.0500000000000007</v>
      </c>
    </row>
    <row r="8" spans="1:9">
      <c r="A8" s="81">
        <v>6</v>
      </c>
      <c r="B8" s="169" t="s">
        <v>110</v>
      </c>
      <c r="C8" s="170" t="s">
        <v>107</v>
      </c>
      <c r="D8" s="171">
        <v>43272</v>
      </c>
      <c r="E8" s="84">
        <v>10</v>
      </c>
      <c r="F8" s="105">
        <v>1.05</v>
      </c>
      <c r="G8" s="185"/>
      <c r="H8" s="186">
        <f t="shared" si="0"/>
        <v>8.9499999999999993</v>
      </c>
    </row>
    <row r="9" spans="1:9">
      <c r="A9" s="176">
        <v>7</v>
      </c>
      <c r="B9" s="176" t="s">
        <v>20</v>
      </c>
      <c r="C9" s="177" t="s">
        <v>19</v>
      </c>
      <c r="D9" s="178">
        <v>43386</v>
      </c>
      <c r="E9" s="179">
        <v>10</v>
      </c>
      <c r="F9" s="180">
        <v>1.2</v>
      </c>
      <c r="G9" s="180"/>
      <c r="H9" s="181">
        <f t="shared" si="0"/>
        <v>8.8000000000000007</v>
      </c>
      <c r="I9" s="97"/>
    </row>
    <row r="10" spans="1:9">
      <c r="A10" s="176">
        <v>8</v>
      </c>
      <c r="B10" s="201" t="s">
        <v>70</v>
      </c>
      <c r="C10" s="177" t="s">
        <v>66</v>
      </c>
      <c r="D10" s="193">
        <v>43457</v>
      </c>
      <c r="E10" s="179">
        <v>9.5</v>
      </c>
      <c r="F10" s="180">
        <v>0.85</v>
      </c>
      <c r="G10" s="180"/>
      <c r="H10" s="181">
        <f>SUM(E10-F10-G10)</f>
        <v>8.65</v>
      </c>
      <c r="I10" s="97"/>
    </row>
    <row r="11" spans="1:9">
      <c r="A11" s="6">
        <v>9</v>
      </c>
      <c r="B11" s="26" t="s">
        <v>48</v>
      </c>
      <c r="C11" s="24" t="s">
        <v>25</v>
      </c>
      <c r="D11" s="25">
        <v>43258</v>
      </c>
      <c r="E11" s="3">
        <v>9.5</v>
      </c>
      <c r="F11" s="78">
        <v>0.85</v>
      </c>
      <c r="G11" s="78"/>
      <c r="H11" s="1">
        <f>SUM(E11-F11-G11)</f>
        <v>8.65</v>
      </c>
      <c r="I11" s="97"/>
    </row>
    <row r="12" spans="1:9">
      <c r="A12" s="6">
        <v>10</v>
      </c>
      <c r="B12" s="6" t="s">
        <v>109</v>
      </c>
      <c r="C12" s="54" t="s">
        <v>107</v>
      </c>
      <c r="D12" s="4">
        <v>43747</v>
      </c>
      <c r="E12" s="3">
        <v>9.5</v>
      </c>
      <c r="F12" s="78">
        <v>1.05</v>
      </c>
      <c r="G12" s="78"/>
      <c r="H12" s="1">
        <f t="shared" si="0"/>
        <v>8.4499999999999993</v>
      </c>
    </row>
    <row r="13" spans="1:9">
      <c r="A13" s="6">
        <v>11</v>
      </c>
      <c r="B13" s="6" t="s">
        <v>37</v>
      </c>
      <c r="C13" s="24" t="s">
        <v>19</v>
      </c>
      <c r="D13" s="4">
        <v>43251</v>
      </c>
      <c r="E13" s="3">
        <v>9.5</v>
      </c>
      <c r="F13" s="78">
        <v>1.3</v>
      </c>
      <c r="G13" s="78"/>
      <c r="H13" s="1">
        <f t="shared" si="0"/>
        <v>8.1999999999999993</v>
      </c>
    </row>
    <row r="14" spans="1:9">
      <c r="A14" s="6">
        <v>12</v>
      </c>
      <c r="B14" s="6" t="s">
        <v>69</v>
      </c>
      <c r="C14" s="24" t="s">
        <v>66</v>
      </c>
      <c r="D14" s="4">
        <v>43532</v>
      </c>
      <c r="E14" s="3">
        <v>9.5</v>
      </c>
      <c r="F14" s="78">
        <v>1.35</v>
      </c>
      <c r="G14" s="78"/>
      <c r="H14" s="1">
        <f t="shared" si="0"/>
        <v>8.15</v>
      </c>
    </row>
    <row r="15" spans="1:9">
      <c r="A15" s="6">
        <v>13</v>
      </c>
      <c r="B15" s="6" t="s">
        <v>33</v>
      </c>
      <c r="C15" s="24" t="s">
        <v>19</v>
      </c>
      <c r="D15" s="4">
        <v>43481</v>
      </c>
      <c r="E15" s="3">
        <v>9.5</v>
      </c>
      <c r="F15" s="78">
        <v>1.35</v>
      </c>
      <c r="G15" s="78"/>
      <c r="H15" s="1">
        <f t="shared" si="0"/>
        <v>8.15</v>
      </c>
    </row>
    <row r="16" spans="1:9">
      <c r="A16" s="6">
        <v>14</v>
      </c>
      <c r="B16" s="6" t="s">
        <v>34</v>
      </c>
      <c r="C16" s="24" t="s">
        <v>19</v>
      </c>
      <c r="D16" s="4">
        <v>43809</v>
      </c>
      <c r="E16" s="3">
        <v>9.5</v>
      </c>
      <c r="F16" s="78">
        <v>1.5</v>
      </c>
      <c r="G16" s="78"/>
      <c r="H16" s="1">
        <f t="shared" si="0"/>
        <v>8</v>
      </c>
    </row>
    <row r="17" spans="1:8">
      <c r="A17" s="6">
        <v>15</v>
      </c>
      <c r="B17" s="26" t="s">
        <v>35</v>
      </c>
      <c r="C17" s="24" t="s">
        <v>19</v>
      </c>
      <c r="D17" s="25">
        <v>43500</v>
      </c>
      <c r="E17" s="3">
        <v>9</v>
      </c>
      <c r="F17" s="78">
        <v>1.1499999999999999</v>
      </c>
      <c r="G17" s="78"/>
      <c r="H17" s="1">
        <f t="shared" si="0"/>
        <v>7.85</v>
      </c>
    </row>
    <row r="18" spans="1:8">
      <c r="A18" s="6">
        <v>16</v>
      </c>
      <c r="B18" s="6" t="s">
        <v>36</v>
      </c>
      <c r="C18" s="24" t="s">
        <v>19</v>
      </c>
      <c r="D18" s="4">
        <v>43765</v>
      </c>
      <c r="E18" s="3">
        <v>9</v>
      </c>
      <c r="F18" s="78">
        <v>1.3</v>
      </c>
      <c r="G18" s="78"/>
      <c r="H18" s="1">
        <f t="shared" si="0"/>
        <v>7.7</v>
      </c>
    </row>
  </sheetData>
  <sortState ref="B10:H11">
    <sortCondition descending="1" ref="D10:D11"/>
  </sortState>
  <mergeCells count="1">
    <mergeCell ref="E1:H1"/>
  </mergeCells>
  <dataValidations count="1">
    <dataValidation type="custom" allowBlank="1" showInputMessage="1" showErrorMessage="1" sqref="H3:H18">
      <formula1>"bvbv"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U11"/>
  <sheetViews>
    <sheetView workbookViewId="0">
      <selection activeCell="P16" sqref="P16"/>
    </sheetView>
  </sheetViews>
  <sheetFormatPr defaultRowHeight="15"/>
  <cols>
    <col min="1" max="1" width="2" bestFit="1" customWidth="1"/>
    <col min="2" max="2" width="26.85546875" bestFit="1" customWidth="1"/>
    <col min="3" max="3" width="24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72" t="s">
        <v>157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</row>
    <row r="2" spans="1:21" ht="18.75">
      <c r="A2" s="23"/>
      <c r="B2" s="272" t="s">
        <v>17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</row>
    <row r="3" spans="1:21">
      <c r="B3" s="22" t="s">
        <v>16</v>
      </c>
      <c r="D3" s="15"/>
      <c r="E3" s="274" t="s">
        <v>15</v>
      </c>
      <c r="F3" s="275"/>
      <c r="G3" s="275"/>
      <c r="H3" s="275"/>
      <c r="I3" s="276" t="s">
        <v>227</v>
      </c>
      <c r="J3" s="277"/>
      <c r="K3" s="277"/>
      <c r="L3" s="287"/>
      <c r="M3" s="288" t="s">
        <v>13</v>
      </c>
      <c r="N3" s="289"/>
      <c r="O3" s="289"/>
      <c r="P3" s="289"/>
      <c r="Q3" s="286" t="s">
        <v>156</v>
      </c>
      <c r="R3" s="286"/>
      <c r="S3" s="286"/>
      <c r="T3" s="286"/>
      <c r="U3" s="15"/>
    </row>
    <row r="4" spans="1:21">
      <c r="B4" s="63" t="s">
        <v>6</v>
      </c>
      <c r="C4" s="63" t="s">
        <v>5</v>
      </c>
      <c r="D4" s="9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64" t="s">
        <v>3</v>
      </c>
      <c r="R4" s="64" t="s">
        <v>2</v>
      </c>
      <c r="S4" s="64" t="s">
        <v>1</v>
      </c>
      <c r="T4" s="64" t="s">
        <v>155</v>
      </c>
      <c r="U4" s="18" t="s">
        <v>8</v>
      </c>
    </row>
    <row r="5" spans="1:21">
      <c r="A5" s="81">
        <v>1</v>
      </c>
      <c r="B5" s="206" t="s">
        <v>154</v>
      </c>
      <c r="C5" s="82" t="s">
        <v>66</v>
      </c>
      <c r="D5" s="83">
        <v>42754</v>
      </c>
      <c r="E5" s="207">
        <v>10</v>
      </c>
      <c r="F5" s="105">
        <v>1</v>
      </c>
      <c r="G5" s="105"/>
      <c r="H5" s="86">
        <f>SUM(E5-F5-G5)</f>
        <v>9</v>
      </c>
      <c r="I5" s="207">
        <v>10</v>
      </c>
      <c r="J5" s="105">
        <v>0.8</v>
      </c>
      <c r="K5" s="105"/>
      <c r="L5" s="86">
        <f>SUM(I5-J5-K5)</f>
        <v>9.1999999999999993</v>
      </c>
      <c r="M5" s="207">
        <v>10</v>
      </c>
      <c r="N5" s="105">
        <v>1.1000000000000001</v>
      </c>
      <c r="O5" s="105"/>
      <c r="P5" s="86">
        <f>SUM(M5-N5-O5)</f>
        <v>8.9</v>
      </c>
      <c r="Q5" s="207">
        <v>0</v>
      </c>
      <c r="R5" s="105">
        <v>0</v>
      </c>
      <c r="S5" s="105"/>
      <c r="T5" s="86">
        <f>SUM(Q5-R5-S5)</f>
        <v>0</v>
      </c>
      <c r="U5" s="98">
        <f>SUM(H5,L5,P5,T5)-MIN(H5,L5,P5,T5)</f>
        <v>27.1</v>
      </c>
    </row>
    <row r="9" spans="1:21">
      <c r="C9" s="10"/>
      <c r="E9" s="279" t="s">
        <v>7</v>
      </c>
      <c r="F9" s="279"/>
      <c r="G9" s="279"/>
      <c r="H9" s="279"/>
    </row>
    <row r="10" spans="1:21">
      <c r="B10" s="63" t="s">
        <v>6</v>
      </c>
      <c r="C10" s="63" t="s">
        <v>5</v>
      </c>
      <c r="D10" s="9" t="s">
        <v>4</v>
      </c>
      <c r="E10" s="7" t="s">
        <v>3</v>
      </c>
      <c r="F10" s="7" t="s">
        <v>2</v>
      </c>
      <c r="G10" s="7" t="s">
        <v>1</v>
      </c>
      <c r="H10" s="7" t="s">
        <v>0</v>
      </c>
    </row>
    <row r="11" spans="1:21">
      <c r="A11" s="152">
        <v>1</v>
      </c>
      <c r="B11" s="208" t="s">
        <v>154</v>
      </c>
      <c r="C11" s="153" t="s">
        <v>66</v>
      </c>
      <c r="D11" s="154">
        <v>42754</v>
      </c>
      <c r="E11" s="155">
        <v>9</v>
      </c>
      <c r="F11" s="156">
        <v>0.4</v>
      </c>
      <c r="G11" s="156"/>
      <c r="H11" s="157">
        <f>SUM(E11-F11-G11)</f>
        <v>8.6</v>
      </c>
    </row>
  </sheetData>
  <mergeCells count="7">
    <mergeCell ref="E9:H9"/>
    <mergeCell ref="Q3:T3"/>
    <mergeCell ref="A1:Q1"/>
    <mergeCell ref="B2:Q2"/>
    <mergeCell ref="E3:H3"/>
    <mergeCell ref="I3:L3"/>
    <mergeCell ref="M3:P3"/>
  </mergeCells>
  <dataValidations count="1">
    <dataValidation type="custom" allowBlank="1" showInputMessage="1" showErrorMessage="1" sqref="T5 L5 H11 H5 P5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W81"/>
  <sheetViews>
    <sheetView topLeftCell="A58" zoomScaleNormal="100" workbookViewId="0">
      <selection activeCell="Y28" sqref="Y28"/>
    </sheetView>
  </sheetViews>
  <sheetFormatPr defaultRowHeight="15"/>
  <cols>
    <col min="1" max="1" width="3" bestFit="1" customWidth="1"/>
    <col min="2" max="2" width="30.5703125" bestFit="1" customWidth="1"/>
    <col min="3" max="3" width="25.85546875" bestFit="1" customWidth="1"/>
    <col min="4" max="4" width="10.7109375" style="15" bestFit="1" customWidth="1"/>
    <col min="5" max="7" width="5.5703125" bestFit="1" customWidth="1"/>
    <col min="8" max="8" width="7" customWidth="1"/>
    <col min="9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7.5703125" bestFit="1" customWidth="1"/>
    <col min="18" max="21" width="9.140625" hidden="1" customWidth="1"/>
    <col min="22" max="22" width="0.140625" customWidth="1"/>
  </cols>
  <sheetData>
    <row r="1" spans="1:23" ht="18.75">
      <c r="A1" s="23"/>
      <c r="B1" s="272" t="s">
        <v>24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</row>
    <row r="2" spans="1:23" ht="18.75">
      <c r="A2" s="23"/>
      <c r="B2" s="272" t="s">
        <v>17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3"/>
      <c r="S2" s="23"/>
      <c r="T2" s="23"/>
      <c r="U2" s="23"/>
      <c r="V2" s="23"/>
    </row>
    <row r="3" spans="1:23">
      <c r="B3" s="22" t="s">
        <v>16</v>
      </c>
      <c r="E3" s="274" t="s">
        <v>15</v>
      </c>
      <c r="F3" s="275"/>
      <c r="G3" s="275"/>
      <c r="H3" s="275"/>
      <c r="I3" s="276" t="s">
        <v>14</v>
      </c>
      <c r="J3" s="277"/>
      <c r="K3" s="277"/>
      <c r="L3" s="277"/>
      <c r="M3" s="278" t="s">
        <v>13</v>
      </c>
      <c r="N3" s="278"/>
      <c r="O3" s="278"/>
      <c r="P3" s="278"/>
    </row>
    <row r="4" spans="1:23" ht="30">
      <c r="B4" s="9" t="s">
        <v>6</v>
      </c>
      <c r="C4" s="9" t="s">
        <v>5</v>
      </c>
      <c r="D4" s="9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</row>
    <row r="5" spans="1:23" ht="16.5" customHeight="1">
      <c r="A5" s="118">
        <v>1</v>
      </c>
      <c r="B5" s="81" t="s">
        <v>113</v>
      </c>
      <c r="C5" s="82" t="s">
        <v>107</v>
      </c>
      <c r="D5" s="83">
        <v>42572</v>
      </c>
      <c r="E5" s="117">
        <v>10</v>
      </c>
      <c r="F5" s="105">
        <v>0.5</v>
      </c>
      <c r="G5" s="105"/>
      <c r="H5" s="86">
        <f t="shared" ref="H5:H30" si="0">SUM(E5-F5-G5)</f>
        <v>9.5</v>
      </c>
      <c r="I5" s="84">
        <v>10</v>
      </c>
      <c r="J5" s="105">
        <v>0.75</v>
      </c>
      <c r="K5" s="105"/>
      <c r="L5" s="86">
        <f t="shared" ref="L5:L30" si="1">SUM(I5-J5-K5)</f>
        <v>9.25</v>
      </c>
      <c r="M5" s="84">
        <v>10</v>
      </c>
      <c r="N5" s="105">
        <v>0.45</v>
      </c>
      <c r="O5" s="105"/>
      <c r="P5" s="86">
        <f t="shared" ref="P5:P30" si="2">SUM(M5-N5-O5)</f>
        <v>9.5500000000000007</v>
      </c>
      <c r="Q5" s="98">
        <f t="shared" ref="Q5:Q30" si="3">SUM(H5+L5+P5)</f>
        <v>28.3</v>
      </c>
      <c r="R5" s="38"/>
      <c r="S5" s="38"/>
      <c r="T5" s="38"/>
      <c r="U5" s="38"/>
      <c r="V5" s="38"/>
      <c r="W5" s="144"/>
    </row>
    <row r="6" spans="1:23" ht="14.25" customHeight="1">
      <c r="A6" s="118">
        <v>2</v>
      </c>
      <c r="B6" s="89" t="s">
        <v>85</v>
      </c>
      <c r="C6" s="82" t="s">
        <v>83</v>
      </c>
      <c r="D6" s="90">
        <v>42768</v>
      </c>
      <c r="E6" s="117">
        <v>10</v>
      </c>
      <c r="F6" s="105">
        <v>0.4</v>
      </c>
      <c r="G6" s="105"/>
      <c r="H6" s="86">
        <f t="shared" si="0"/>
        <v>9.6</v>
      </c>
      <c r="I6" s="84">
        <v>10</v>
      </c>
      <c r="J6" s="105">
        <v>0.7</v>
      </c>
      <c r="K6" s="105"/>
      <c r="L6" s="86">
        <f t="shared" si="1"/>
        <v>9.3000000000000007</v>
      </c>
      <c r="M6" s="84">
        <v>10</v>
      </c>
      <c r="N6" s="105">
        <v>0.75</v>
      </c>
      <c r="O6" s="105"/>
      <c r="P6" s="86">
        <f t="shared" si="2"/>
        <v>9.25</v>
      </c>
      <c r="Q6" s="98">
        <f t="shared" si="3"/>
        <v>28.15</v>
      </c>
      <c r="R6" s="38"/>
      <c r="S6" s="38"/>
      <c r="T6" s="38"/>
      <c r="U6" s="38"/>
      <c r="V6" s="38"/>
      <c r="W6" s="144"/>
    </row>
    <row r="7" spans="1:23">
      <c r="A7" s="118">
        <v>3</v>
      </c>
      <c r="B7" s="89" t="s">
        <v>49</v>
      </c>
      <c r="C7" s="82" t="s">
        <v>25</v>
      </c>
      <c r="D7" s="90">
        <v>42492</v>
      </c>
      <c r="E7" s="117">
        <v>10</v>
      </c>
      <c r="F7" s="105">
        <v>0.8</v>
      </c>
      <c r="G7" s="105"/>
      <c r="H7" s="86">
        <f t="shared" si="0"/>
        <v>9.1999999999999993</v>
      </c>
      <c r="I7" s="84">
        <v>10</v>
      </c>
      <c r="J7" s="105">
        <v>0.5</v>
      </c>
      <c r="K7" s="105"/>
      <c r="L7" s="86">
        <f t="shared" si="1"/>
        <v>9.5</v>
      </c>
      <c r="M7" s="84">
        <v>10</v>
      </c>
      <c r="N7" s="105">
        <v>0.7</v>
      </c>
      <c r="O7" s="105"/>
      <c r="P7" s="86">
        <f t="shared" si="2"/>
        <v>9.3000000000000007</v>
      </c>
      <c r="Q7" s="98">
        <f t="shared" si="3"/>
        <v>28</v>
      </c>
      <c r="R7" s="38"/>
      <c r="S7" s="38"/>
      <c r="T7" s="38"/>
      <c r="U7" s="38"/>
      <c r="V7" s="38"/>
      <c r="W7" s="144"/>
    </row>
    <row r="8" spans="1:23">
      <c r="A8" s="37">
        <v>4</v>
      </c>
      <c r="B8" s="6" t="s">
        <v>80</v>
      </c>
      <c r="C8" s="24" t="s">
        <v>76</v>
      </c>
      <c r="D8" s="4">
        <v>42443</v>
      </c>
      <c r="E8" s="17">
        <v>10</v>
      </c>
      <c r="F8" s="2">
        <v>0.75</v>
      </c>
      <c r="G8" s="2"/>
      <c r="H8" s="1">
        <f t="shared" si="0"/>
        <v>9.25</v>
      </c>
      <c r="I8" s="3">
        <v>10</v>
      </c>
      <c r="J8" s="2">
        <v>0.75</v>
      </c>
      <c r="K8" s="2"/>
      <c r="L8" s="1">
        <f t="shared" si="1"/>
        <v>9.25</v>
      </c>
      <c r="M8" s="3">
        <v>10</v>
      </c>
      <c r="N8" s="2">
        <v>0.65</v>
      </c>
      <c r="O8" s="2"/>
      <c r="P8" s="1">
        <f t="shared" si="2"/>
        <v>9.35</v>
      </c>
      <c r="Q8" s="16">
        <f t="shared" si="3"/>
        <v>27.85</v>
      </c>
      <c r="W8" s="15"/>
    </row>
    <row r="9" spans="1:23">
      <c r="A9" s="37">
        <v>5</v>
      </c>
      <c r="B9" s="6" t="s">
        <v>78</v>
      </c>
      <c r="C9" s="24" t="s">
        <v>76</v>
      </c>
      <c r="D9" s="4">
        <v>42767</v>
      </c>
      <c r="E9" s="17">
        <v>10</v>
      </c>
      <c r="F9" s="2">
        <v>0.9</v>
      </c>
      <c r="G9" s="2"/>
      <c r="H9" s="1">
        <f t="shared" si="0"/>
        <v>9.1</v>
      </c>
      <c r="I9" s="3">
        <v>10</v>
      </c>
      <c r="J9" s="2">
        <v>0.65</v>
      </c>
      <c r="K9" s="2"/>
      <c r="L9" s="1">
        <f t="shared" si="1"/>
        <v>9.35</v>
      </c>
      <c r="M9" s="3">
        <v>10</v>
      </c>
      <c r="N9" s="2">
        <v>0.75</v>
      </c>
      <c r="O9" s="2"/>
      <c r="P9" s="1">
        <f t="shared" si="2"/>
        <v>9.25</v>
      </c>
      <c r="Q9" s="16">
        <f t="shared" si="3"/>
        <v>27.7</v>
      </c>
      <c r="W9" s="15"/>
    </row>
    <row r="10" spans="1:23" ht="14.25" customHeight="1">
      <c r="A10" s="37">
        <v>6</v>
      </c>
      <c r="B10" s="6" t="s">
        <v>39</v>
      </c>
      <c r="C10" s="24" t="s">
        <v>19</v>
      </c>
      <c r="D10" s="4">
        <v>42944</v>
      </c>
      <c r="E10" s="3">
        <v>10</v>
      </c>
      <c r="F10" s="2">
        <v>0.75</v>
      </c>
      <c r="G10" s="2"/>
      <c r="H10" s="1">
        <f t="shared" si="0"/>
        <v>9.25</v>
      </c>
      <c r="I10" s="3">
        <v>10</v>
      </c>
      <c r="J10" s="2">
        <v>0.8</v>
      </c>
      <c r="K10" s="2"/>
      <c r="L10" s="1">
        <f t="shared" si="1"/>
        <v>9.1999999999999993</v>
      </c>
      <c r="M10" s="3">
        <v>10</v>
      </c>
      <c r="N10" s="2">
        <v>0.9</v>
      </c>
      <c r="O10" s="2"/>
      <c r="P10" s="1">
        <f t="shared" si="2"/>
        <v>9.1</v>
      </c>
      <c r="Q10" s="16">
        <f t="shared" si="3"/>
        <v>27.549999999999997</v>
      </c>
      <c r="W10" s="15"/>
    </row>
    <row r="11" spans="1:23" ht="14.25" customHeight="1">
      <c r="A11" s="37">
        <v>7</v>
      </c>
      <c r="B11" s="6" t="s">
        <v>46</v>
      </c>
      <c r="C11" s="35" t="s">
        <v>44</v>
      </c>
      <c r="D11" s="4">
        <v>42481</v>
      </c>
      <c r="E11" s="3">
        <v>10</v>
      </c>
      <c r="F11" s="2">
        <v>0.6</v>
      </c>
      <c r="G11" s="2"/>
      <c r="H11" s="1">
        <f t="shared" si="0"/>
        <v>9.4</v>
      </c>
      <c r="I11" s="3">
        <v>10</v>
      </c>
      <c r="J11" s="2">
        <v>1.375</v>
      </c>
      <c r="K11" s="2"/>
      <c r="L11" s="1">
        <f t="shared" si="1"/>
        <v>8.625</v>
      </c>
      <c r="M11" s="3">
        <v>10</v>
      </c>
      <c r="N11" s="78">
        <v>0.55000000000000004</v>
      </c>
      <c r="O11" s="2"/>
      <c r="P11" s="1">
        <f t="shared" si="2"/>
        <v>9.4499999999999993</v>
      </c>
      <c r="Q11" s="16">
        <f t="shared" si="3"/>
        <v>27.474999999999998</v>
      </c>
      <c r="R11" s="38"/>
      <c r="S11" s="38"/>
      <c r="T11" s="38"/>
      <c r="U11" s="38"/>
      <c r="V11" s="38"/>
    </row>
    <row r="12" spans="1:23">
      <c r="A12" s="37">
        <v>8</v>
      </c>
      <c r="B12" s="6" t="s">
        <v>47</v>
      </c>
      <c r="C12" s="24" t="s">
        <v>44</v>
      </c>
      <c r="D12" s="4">
        <v>42373</v>
      </c>
      <c r="E12" s="3">
        <v>10</v>
      </c>
      <c r="F12" s="2">
        <v>0.6</v>
      </c>
      <c r="G12" s="2"/>
      <c r="H12" s="1">
        <f t="shared" si="0"/>
        <v>9.4</v>
      </c>
      <c r="I12" s="3">
        <v>10</v>
      </c>
      <c r="J12" s="2">
        <v>1.05</v>
      </c>
      <c r="K12" s="2"/>
      <c r="L12" s="1">
        <f t="shared" si="1"/>
        <v>8.9499999999999993</v>
      </c>
      <c r="M12" s="3">
        <v>10</v>
      </c>
      <c r="N12" s="2">
        <v>1</v>
      </c>
      <c r="O12" s="2"/>
      <c r="P12" s="1">
        <f t="shared" si="2"/>
        <v>9</v>
      </c>
      <c r="Q12" s="16">
        <f t="shared" si="3"/>
        <v>27.35</v>
      </c>
      <c r="R12" s="38"/>
      <c r="S12" s="38"/>
      <c r="T12" s="38"/>
      <c r="U12" s="38"/>
      <c r="V12" s="38"/>
    </row>
    <row r="13" spans="1:23" ht="14.25" customHeight="1">
      <c r="A13" s="37">
        <v>9</v>
      </c>
      <c r="B13" s="6" t="s">
        <v>84</v>
      </c>
      <c r="C13" s="24" t="s">
        <v>83</v>
      </c>
      <c r="D13" s="4">
        <v>42893</v>
      </c>
      <c r="E13" s="3">
        <v>10</v>
      </c>
      <c r="F13" s="2">
        <v>0.6</v>
      </c>
      <c r="G13" s="2"/>
      <c r="H13" s="1">
        <f t="shared" si="0"/>
        <v>9.4</v>
      </c>
      <c r="I13" s="3">
        <v>10</v>
      </c>
      <c r="J13" s="2">
        <v>0.95</v>
      </c>
      <c r="K13" s="2"/>
      <c r="L13" s="1">
        <f t="shared" si="1"/>
        <v>9.0500000000000007</v>
      </c>
      <c r="M13" s="3">
        <v>10</v>
      </c>
      <c r="N13" s="2">
        <v>1.1499999999999999</v>
      </c>
      <c r="O13" s="2"/>
      <c r="P13" s="1">
        <f t="shared" si="2"/>
        <v>8.85</v>
      </c>
      <c r="Q13" s="16">
        <f t="shared" si="3"/>
        <v>27.300000000000004</v>
      </c>
      <c r="W13" s="15"/>
    </row>
    <row r="14" spans="1:23">
      <c r="A14" s="37">
        <v>10</v>
      </c>
      <c r="B14" s="6" t="s">
        <v>41</v>
      </c>
      <c r="C14" s="24" t="s">
        <v>19</v>
      </c>
      <c r="D14" s="4">
        <v>42892</v>
      </c>
      <c r="E14" s="3">
        <v>10</v>
      </c>
      <c r="F14" s="2">
        <v>0.7</v>
      </c>
      <c r="G14" s="2"/>
      <c r="H14" s="1">
        <f t="shared" si="0"/>
        <v>9.3000000000000007</v>
      </c>
      <c r="I14" s="3">
        <v>10</v>
      </c>
      <c r="J14" s="2">
        <v>1.4</v>
      </c>
      <c r="K14" s="2"/>
      <c r="L14" s="1">
        <f t="shared" si="1"/>
        <v>8.6</v>
      </c>
      <c r="M14" s="3">
        <v>10</v>
      </c>
      <c r="N14" s="2">
        <v>0.7</v>
      </c>
      <c r="O14" s="2"/>
      <c r="P14" s="1">
        <f t="shared" si="2"/>
        <v>9.3000000000000007</v>
      </c>
      <c r="Q14" s="16">
        <f t="shared" si="3"/>
        <v>27.2</v>
      </c>
      <c r="W14" s="15"/>
    </row>
    <row r="15" spans="1:23">
      <c r="A15" s="37">
        <v>11</v>
      </c>
      <c r="B15" s="32" t="s">
        <v>45</v>
      </c>
      <c r="C15" s="24" t="s">
        <v>44</v>
      </c>
      <c r="D15" s="25">
        <v>42612</v>
      </c>
      <c r="E15" s="3">
        <v>10</v>
      </c>
      <c r="F15" s="2">
        <v>0.75</v>
      </c>
      <c r="G15" s="2"/>
      <c r="H15" s="1">
        <f t="shared" si="0"/>
        <v>9.25</v>
      </c>
      <c r="I15" s="3">
        <v>10</v>
      </c>
      <c r="J15" s="2">
        <v>1.075</v>
      </c>
      <c r="K15" s="2"/>
      <c r="L15" s="1">
        <f t="shared" si="1"/>
        <v>8.9250000000000007</v>
      </c>
      <c r="M15" s="3">
        <v>10</v>
      </c>
      <c r="N15" s="2">
        <v>1.2</v>
      </c>
      <c r="O15" s="2"/>
      <c r="P15" s="1">
        <f t="shared" si="2"/>
        <v>8.8000000000000007</v>
      </c>
      <c r="Q15" s="16">
        <f t="shared" si="3"/>
        <v>26.975000000000001</v>
      </c>
    </row>
    <row r="16" spans="1:23">
      <c r="A16" s="37">
        <v>12</v>
      </c>
      <c r="B16" s="32" t="s">
        <v>75</v>
      </c>
      <c r="C16" s="24" t="s">
        <v>76</v>
      </c>
      <c r="D16" s="25">
        <v>42502</v>
      </c>
      <c r="E16" s="3">
        <v>10</v>
      </c>
      <c r="F16" s="78">
        <v>1.3</v>
      </c>
      <c r="G16" s="78"/>
      <c r="H16" s="1">
        <f t="shared" si="0"/>
        <v>8.6999999999999993</v>
      </c>
      <c r="I16" s="3">
        <v>10</v>
      </c>
      <c r="J16" s="78">
        <v>1.3</v>
      </c>
      <c r="K16" s="78"/>
      <c r="L16" s="1">
        <f t="shared" si="1"/>
        <v>8.6999999999999993</v>
      </c>
      <c r="M16" s="3">
        <v>10</v>
      </c>
      <c r="N16" s="78">
        <v>0.55000000000000004</v>
      </c>
      <c r="O16" s="78"/>
      <c r="P16" s="1">
        <f t="shared" si="2"/>
        <v>9.4499999999999993</v>
      </c>
      <c r="Q16" s="16">
        <f t="shared" si="3"/>
        <v>26.849999999999998</v>
      </c>
    </row>
    <row r="17" spans="1:17">
      <c r="A17" s="37">
        <v>13</v>
      </c>
      <c r="B17" s="6" t="s">
        <v>64</v>
      </c>
      <c r="C17" s="24" t="s">
        <v>61</v>
      </c>
      <c r="D17" s="4">
        <v>42488</v>
      </c>
      <c r="E17" s="3">
        <v>10</v>
      </c>
      <c r="F17" s="2">
        <v>1.3</v>
      </c>
      <c r="G17" s="2"/>
      <c r="H17" s="1">
        <f t="shared" si="0"/>
        <v>8.6999999999999993</v>
      </c>
      <c r="I17" s="3">
        <v>10</v>
      </c>
      <c r="J17" s="2">
        <v>1.1499999999999999</v>
      </c>
      <c r="K17" s="2"/>
      <c r="L17" s="1">
        <f t="shared" si="1"/>
        <v>8.85</v>
      </c>
      <c r="M17" s="3">
        <v>10</v>
      </c>
      <c r="N17" s="2">
        <v>0.7</v>
      </c>
      <c r="O17" s="2"/>
      <c r="P17" s="1">
        <f t="shared" si="2"/>
        <v>9.3000000000000007</v>
      </c>
      <c r="Q17" s="16">
        <f t="shared" si="3"/>
        <v>26.849999999999998</v>
      </c>
    </row>
    <row r="18" spans="1:17">
      <c r="A18" s="37">
        <v>14</v>
      </c>
      <c r="B18" s="32" t="s">
        <v>42</v>
      </c>
      <c r="C18" s="24" t="s">
        <v>19</v>
      </c>
      <c r="D18" s="25">
        <v>42819</v>
      </c>
      <c r="E18" s="3">
        <v>10</v>
      </c>
      <c r="F18" s="2">
        <v>0.8</v>
      </c>
      <c r="G18" s="2"/>
      <c r="H18" s="1">
        <f t="shared" si="0"/>
        <v>9.1999999999999993</v>
      </c>
      <c r="I18" s="3">
        <v>10</v>
      </c>
      <c r="J18" s="2">
        <v>1.125</v>
      </c>
      <c r="K18" s="2"/>
      <c r="L18" s="1">
        <f t="shared" si="1"/>
        <v>8.875</v>
      </c>
      <c r="M18" s="3">
        <v>10</v>
      </c>
      <c r="N18" s="2">
        <v>1.35</v>
      </c>
      <c r="O18" s="2"/>
      <c r="P18" s="1">
        <f t="shared" si="2"/>
        <v>8.65</v>
      </c>
      <c r="Q18" s="16">
        <f t="shared" si="3"/>
        <v>26.725000000000001</v>
      </c>
    </row>
    <row r="19" spans="1:17">
      <c r="A19" s="37">
        <v>15</v>
      </c>
      <c r="B19" s="6" t="s">
        <v>50</v>
      </c>
      <c r="C19" s="24" t="s">
        <v>25</v>
      </c>
      <c r="D19" s="4">
        <v>42575</v>
      </c>
      <c r="E19" s="3">
        <v>10</v>
      </c>
      <c r="F19" s="2">
        <v>1.35</v>
      </c>
      <c r="G19" s="2"/>
      <c r="H19" s="1">
        <f t="shared" si="0"/>
        <v>8.65</v>
      </c>
      <c r="I19" s="3">
        <v>10</v>
      </c>
      <c r="J19" s="2">
        <v>0.9</v>
      </c>
      <c r="K19" s="2"/>
      <c r="L19" s="1">
        <f t="shared" si="1"/>
        <v>9.1</v>
      </c>
      <c r="M19" s="3">
        <v>10</v>
      </c>
      <c r="N19" s="2">
        <v>1.1499999999999999</v>
      </c>
      <c r="O19" s="2"/>
      <c r="P19" s="1">
        <f t="shared" si="2"/>
        <v>8.85</v>
      </c>
      <c r="Q19" s="16">
        <f t="shared" si="3"/>
        <v>26.6</v>
      </c>
    </row>
    <row r="20" spans="1:17">
      <c r="A20" s="37">
        <v>16</v>
      </c>
      <c r="B20" s="6" t="s">
        <v>79</v>
      </c>
      <c r="C20" s="5" t="s">
        <v>76</v>
      </c>
      <c r="D20" s="4">
        <v>42800</v>
      </c>
      <c r="E20" s="17">
        <v>10</v>
      </c>
      <c r="F20" s="2">
        <v>0.9</v>
      </c>
      <c r="G20" s="2"/>
      <c r="H20" s="1">
        <f t="shared" si="0"/>
        <v>9.1</v>
      </c>
      <c r="I20" s="3">
        <v>10</v>
      </c>
      <c r="J20" s="2">
        <v>1.675</v>
      </c>
      <c r="K20" s="2"/>
      <c r="L20" s="1">
        <f t="shared" si="1"/>
        <v>8.3249999999999993</v>
      </c>
      <c r="M20" s="3">
        <v>10</v>
      </c>
      <c r="N20" s="2">
        <v>0.85</v>
      </c>
      <c r="O20" s="2"/>
      <c r="P20" s="1">
        <f t="shared" si="2"/>
        <v>9.15</v>
      </c>
      <c r="Q20" s="16">
        <f t="shared" si="3"/>
        <v>26.574999999999996</v>
      </c>
    </row>
    <row r="21" spans="1:17">
      <c r="A21" s="37">
        <v>17</v>
      </c>
      <c r="B21" s="26" t="s">
        <v>40</v>
      </c>
      <c r="C21" s="5" t="s">
        <v>19</v>
      </c>
      <c r="D21" s="33">
        <v>43021</v>
      </c>
      <c r="E21" s="17">
        <v>10</v>
      </c>
      <c r="F21" s="2">
        <v>0.8</v>
      </c>
      <c r="G21" s="2"/>
      <c r="H21" s="1">
        <f>SUM(E21-F21-G21)</f>
        <v>9.1999999999999993</v>
      </c>
      <c r="I21" s="3">
        <v>10</v>
      </c>
      <c r="J21" s="2">
        <v>1.3</v>
      </c>
      <c r="K21" s="2"/>
      <c r="L21" s="1">
        <f>SUM(I21-J21-K21)</f>
        <v>8.6999999999999993</v>
      </c>
      <c r="M21" s="3">
        <v>9.5</v>
      </c>
      <c r="N21" s="2">
        <v>1.05</v>
      </c>
      <c r="O21" s="2"/>
      <c r="P21" s="1">
        <f>SUM(M21-N21-O21)</f>
        <v>8.4499999999999993</v>
      </c>
      <c r="Q21" s="16">
        <f>SUM(H21+L21+P21)</f>
        <v>26.349999999999998</v>
      </c>
    </row>
    <row r="22" spans="1:17">
      <c r="A22" s="37">
        <v>18</v>
      </c>
      <c r="B22" s="6" t="s">
        <v>73</v>
      </c>
      <c r="C22" s="5" t="s">
        <v>66</v>
      </c>
      <c r="D22" s="4">
        <v>42813</v>
      </c>
      <c r="E22" s="17">
        <v>10</v>
      </c>
      <c r="F22" s="2">
        <v>1.2</v>
      </c>
      <c r="G22" s="2"/>
      <c r="H22" s="1">
        <f>SUM(E22-F22-G22)</f>
        <v>8.8000000000000007</v>
      </c>
      <c r="I22" s="3">
        <v>10</v>
      </c>
      <c r="J22" s="2">
        <v>0.85</v>
      </c>
      <c r="K22" s="2">
        <v>0.3</v>
      </c>
      <c r="L22" s="1">
        <f>SUM(I22-J22-K22)</f>
        <v>8.85</v>
      </c>
      <c r="M22" s="3">
        <v>9.5</v>
      </c>
      <c r="N22" s="2">
        <v>0.8</v>
      </c>
      <c r="O22" s="2"/>
      <c r="P22" s="1">
        <f>SUM(M22-N22-O22)</f>
        <v>8.6999999999999993</v>
      </c>
      <c r="Q22" s="16">
        <f>SUM(H22+L22+P22)</f>
        <v>26.349999999999998</v>
      </c>
    </row>
    <row r="23" spans="1:17">
      <c r="A23" s="37">
        <v>19</v>
      </c>
      <c r="B23" s="6" t="s">
        <v>81</v>
      </c>
      <c r="C23" s="5" t="s">
        <v>76</v>
      </c>
      <c r="D23" s="4">
        <v>42674</v>
      </c>
      <c r="E23" s="17">
        <v>10</v>
      </c>
      <c r="F23" s="2">
        <v>1</v>
      </c>
      <c r="G23" s="2">
        <v>0.3</v>
      </c>
      <c r="H23" s="1">
        <f t="shared" si="0"/>
        <v>8.6999999999999993</v>
      </c>
      <c r="I23" s="3">
        <v>10</v>
      </c>
      <c r="J23" s="2">
        <v>1.7749999999999999</v>
      </c>
      <c r="K23" s="2"/>
      <c r="L23" s="1">
        <f t="shared" si="1"/>
        <v>8.2249999999999996</v>
      </c>
      <c r="M23" s="3">
        <v>10</v>
      </c>
      <c r="N23" s="2">
        <v>0.8</v>
      </c>
      <c r="O23" s="2"/>
      <c r="P23" s="1">
        <f t="shared" si="2"/>
        <v>9.1999999999999993</v>
      </c>
      <c r="Q23" s="16">
        <f t="shared" si="3"/>
        <v>26.124999999999996</v>
      </c>
    </row>
    <row r="24" spans="1:17">
      <c r="A24" s="37">
        <v>20</v>
      </c>
      <c r="B24" s="6" t="s">
        <v>62</v>
      </c>
      <c r="C24" s="24" t="s">
        <v>61</v>
      </c>
      <c r="D24" s="4">
        <v>42563</v>
      </c>
      <c r="E24" s="17">
        <v>10</v>
      </c>
      <c r="F24" s="2">
        <v>1.3</v>
      </c>
      <c r="G24" s="2"/>
      <c r="H24" s="1">
        <f t="shared" si="0"/>
        <v>8.6999999999999993</v>
      </c>
      <c r="I24" s="3">
        <v>9</v>
      </c>
      <c r="J24" s="2">
        <v>1.075</v>
      </c>
      <c r="K24" s="2"/>
      <c r="L24" s="1">
        <f t="shared" si="1"/>
        <v>7.9249999999999998</v>
      </c>
      <c r="M24" s="3">
        <v>10</v>
      </c>
      <c r="N24" s="2">
        <v>0.9</v>
      </c>
      <c r="O24" s="2"/>
      <c r="P24" s="1">
        <f t="shared" si="2"/>
        <v>9.1</v>
      </c>
      <c r="Q24" s="16">
        <f t="shared" si="3"/>
        <v>25.725000000000001</v>
      </c>
    </row>
    <row r="25" spans="1:17">
      <c r="A25" s="37">
        <v>21</v>
      </c>
      <c r="B25" s="6" t="s">
        <v>72</v>
      </c>
      <c r="C25" s="24" t="s">
        <v>66</v>
      </c>
      <c r="D25" s="4">
        <v>42810</v>
      </c>
      <c r="E25" s="17">
        <v>10</v>
      </c>
      <c r="F25" s="2">
        <v>1.2</v>
      </c>
      <c r="G25" s="2"/>
      <c r="H25" s="1">
        <f t="shared" si="0"/>
        <v>8.8000000000000007</v>
      </c>
      <c r="I25" s="3">
        <v>10</v>
      </c>
      <c r="J25" s="2">
        <v>1.35</v>
      </c>
      <c r="K25" s="2">
        <v>0.3</v>
      </c>
      <c r="L25" s="1">
        <f t="shared" si="1"/>
        <v>8.35</v>
      </c>
      <c r="M25" s="3">
        <v>9.5</v>
      </c>
      <c r="N25" s="2">
        <v>1.1000000000000001</v>
      </c>
      <c r="O25" s="2"/>
      <c r="P25" s="1">
        <f t="shared" si="2"/>
        <v>8.4</v>
      </c>
      <c r="Q25" s="16">
        <f t="shared" si="3"/>
        <v>25.549999999999997</v>
      </c>
    </row>
    <row r="26" spans="1:17">
      <c r="A26" s="37">
        <v>22</v>
      </c>
      <c r="B26" s="32" t="s">
        <v>71</v>
      </c>
      <c r="C26" s="24" t="s">
        <v>66</v>
      </c>
      <c r="D26" s="25">
        <v>42667</v>
      </c>
      <c r="E26" s="17">
        <v>10</v>
      </c>
      <c r="F26" s="2">
        <v>1.55</v>
      </c>
      <c r="G26" s="2"/>
      <c r="H26" s="1">
        <f t="shared" si="0"/>
        <v>8.4499999999999993</v>
      </c>
      <c r="I26" s="3">
        <v>10</v>
      </c>
      <c r="J26" s="2">
        <v>1.4</v>
      </c>
      <c r="K26" s="2">
        <v>0.3</v>
      </c>
      <c r="L26" s="1">
        <f t="shared" si="1"/>
        <v>8.2999999999999989</v>
      </c>
      <c r="M26" s="3">
        <v>9.5</v>
      </c>
      <c r="N26" s="2">
        <v>1.6</v>
      </c>
      <c r="O26" s="2"/>
      <c r="P26" s="1">
        <f t="shared" si="2"/>
        <v>7.9</v>
      </c>
      <c r="Q26" s="16">
        <f t="shared" si="3"/>
        <v>24.65</v>
      </c>
    </row>
    <row r="27" spans="1:17">
      <c r="A27" s="6">
        <v>23</v>
      </c>
      <c r="B27" s="6" t="s">
        <v>63</v>
      </c>
      <c r="C27" s="24" t="s">
        <v>61</v>
      </c>
      <c r="D27" s="4">
        <v>42404</v>
      </c>
      <c r="E27" s="17">
        <v>10</v>
      </c>
      <c r="F27" s="2">
        <v>1.8</v>
      </c>
      <c r="G27" s="2"/>
      <c r="H27" s="1">
        <f t="shared" si="0"/>
        <v>8.1999999999999993</v>
      </c>
      <c r="I27" s="3">
        <v>9</v>
      </c>
      <c r="J27" s="2">
        <v>1.55</v>
      </c>
      <c r="K27" s="2">
        <v>0.1</v>
      </c>
      <c r="L27" s="1">
        <f t="shared" si="1"/>
        <v>7.3500000000000005</v>
      </c>
      <c r="M27" s="3">
        <v>10</v>
      </c>
      <c r="N27" s="2">
        <v>0.9</v>
      </c>
      <c r="O27" s="2"/>
      <c r="P27" s="1">
        <f t="shared" si="2"/>
        <v>9.1</v>
      </c>
      <c r="Q27" s="16">
        <f t="shared" si="3"/>
        <v>24.65</v>
      </c>
    </row>
    <row r="28" spans="1:17">
      <c r="A28" s="6">
        <v>24</v>
      </c>
      <c r="B28" s="6" t="s">
        <v>38</v>
      </c>
      <c r="C28" s="24" t="s">
        <v>19</v>
      </c>
      <c r="D28" s="4">
        <v>43099</v>
      </c>
      <c r="E28" s="17">
        <v>10</v>
      </c>
      <c r="F28" s="2">
        <v>0.75</v>
      </c>
      <c r="G28" s="2"/>
      <c r="H28" s="1">
        <f t="shared" si="0"/>
        <v>9.25</v>
      </c>
      <c r="I28" s="3">
        <v>10</v>
      </c>
      <c r="J28" s="2">
        <v>1</v>
      </c>
      <c r="K28" s="2"/>
      <c r="L28" s="1">
        <f t="shared" si="1"/>
        <v>9</v>
      </c>
      <c r="M28" s="3">
        <v>10</v>
      </c>
      <c r="N28" s="2">
        <v>10</v>
      </c>
      <c r="O28" s="2"/>
      <c r="P28" s="1">
        <f t="shared" si="2"/>
        <v>0</v>
      </c>
      <c r="Q28" s="16">
        <f t="shared" si="3"/>
        <v>18.25</v>
      </c>
    </row>
    <row r="29" spans="1:17">
      <c r="A29" s="221">
        <v>25</v>
      </c>
      <c r="B29" s="221" t="s">
        <v>77</v>
      </c>
      <c r="C29" s="222" t="s">
        <v>76</v>
      </c>
      <c r="D29" s="223">
        <v>42383</v>
      </c>
      <c r="E29" s="76">
        <v>0</v>
      </c>
      <c r="F29" s="78">
        <v>0</v>
      </c>
      <c r="G29" s="78"/>
      <c r="H29" s="1">
        <f t="shared" si="0"/>
        <v>0</v>
      </c>
      <c r="I29" s="3">
        <v>10</v>
      </c>
      <c r="J29" s="78">
        <v>1.5</v>
      </c>
      <c r="K29" s="78"/>
      <c r="L29" s="1">
        <f t="shared" si="1"/>
        <v>8.5</v>
      </c>
      <c r="M29" s="3">
        <v>0</v>
      </c>
      <c r="N29" s="78">
        <v>0</v>
      </c>
      <c r="O29" s="78"/>
      <c r="P29" s="1">
        <f t="shared" si="2"/>
        <v>0</v>
      </c>
      <c r="Q29" s="16">
        <f t="shared" si="3"/>
        <v>8.5</v>
      </c>
    </row>
    <row r="30" spans="1:17">
      <c r="A30" s="145">
        <v>26</v>
      </c>
      <c r="B30" s="209" t="s">
        <v>60</v>
      </c>
      <c r="C30" s="210" t="s">
        <v>61</v>
      </c>
      <c r="D30" s="211">
        <v>42395</v>
      </c>
      <c r="E30" s="199">
        <v>0</v>
      </c>
      <c r="F30" s="149">
        <v>0</v>
      </c>
      <c r="G30" s="212"/>
      <c r="H30" s="213">
        <f t="shared" si="0"/>
        <v>0</v>
      </c>
      <c r="I30" s="148">
        <v>0</v>
      </c>
      <c r="J30" s="149">
        <v>0</v>
      </c>
      <c r="K30" s="212"/>
      <c r="L30" s="213">
        <f t="shared" si="1"/>
        <v>0</v>
      </c>
      <c r="M30" s="148">
        <v>0</v>
      </c>
      <c r="N30" s="149">
        <v>0</v>
      </c>
      <c r="O30" s="212"/>
      <c r="P30" s="213">
        <f t="shared" si="2"/>
        <v>0</v>
      </c>
      <c r="Q30" s="151">
        <f t="shared" si="3"/>
        <v>0</v>
      </c>
    </row>
    <row r="32" spans="1:17">
      <c r="B32" s="36"/>
      <c r="D32" s="14"/>
      <c r="E32" s="13"/>
      <c r="F32" s="12"/>
      <c r="G32" s="12"/>
      <c r="H32" s="11"/>
    </row>
    <row r="33" spans="1:9">
      <c r="C33" s="10"/>
      <c r="E33" s="273" t="s">
        <v>7</v>
      </c>
      <c r="F33" s="273"/>
      <c r="G33" s="273"/>
      <c r="H33" s="273"/>
    </row>
    <row r="34" spans="1:9" ht="30">
      <c r="B34" s="9" t="s">
        <v>6</v>
      </c>
      <c r="C34" s="9" t="s">
        <v>5</v>
      </c>
      <c r="D34" s="9" t="s">
        <v>4</v>
      </c>
      <c r="E34" s="7" t="s">
        <v>3</v>
      </c>
      <c r="F34" s="7" t="s">
        <v>2</v>
      </c>
      <c r="G34" s="7" t="s">
        <v>1</v>
      </c>
      <c r="H34" s="7" t="s">
        <v>0</v>
      </c>
    </row>
    <row r="35" spans="1:9">
      <c r="A35" s="152">
        <v>1</v>
      </c>
      <c r="B35" s="152" t="s">
        <v>113</v>
      </c>
      <c r="C35" s="153" t="s">
        <v>107</v>
      </c>
      <c r="D35" s="154">
        <v>42572</v>
      </c>
      <c r="E35" s="155">
        <v>21.5</v>
      </c>
      <c r="F35" s="156">
        <v>0.55000000000000004</v>
      </c>
      <c r="G35" s="156"/>
      <c r="H35" s="157">
        <f t="shared" ref="H35:H57" si="4">SUM(E35-F35-G35)</f>
        <v>20.95</v>
      </c>
      <c r="I35" s="144"/>
    </row>
    <row r="36" spans="1:9">
      <c r="A36" s="152">
        <v>2</v>
      </c>
      <c r="B36" s="152" t="s">
        <v>78</v>
      </c>
      <c r="C36" s="153" t="s">
        <v>76</v>
      </c>
      <c r="D36" s="154">
        <v>42767</v>
      </c>
      <c r="E36" s="155">
        <v>21.5</v>
      </c>
      <c r="F36" s="156">
        <v>0.7</v>
      </c>
      <c r="G36" s="156"/>
      <c r="H36" s="157">
        <f t="shared" si="4"/>
        <v>20.8</v>
      </c>
      <c r="I36" s="144"/>
    </row>
    <row r="37" spans="1:9">
      <c r="A37" s="152">
        <v>3</v>
      </c>
      <c r="B37" s="152" t="s">
        <v>39</v>
      </c>
      <c r="C37" s="153" t="s">
        <v>19</v>
      </c>
      <c r="D37" s="154">
        <v>42944</v>
      </c>
      <c r="E37" s="155">
        <v>21.5</v>
      </c>
      <c r="F37" s="156">
        <v>0.9</v>
      </c>
      <c r="G37" s="156"/>
      <c r="H37" s="157">
        <f t="shared" si="4"/>
        <v>20.6</v>
      </c>
      <c r="I37" s="144"/>
    </row>
    <row r="38" spans="1:9">
      <c r="A38" s="152">
        <v>4</v>
      </c>
      <c r="B38" s="152" t="s">
        <v>77</v>
      </c>
      <c r="C38" s="153" t="s">
        <v>76</v>
      </c>
      <c r="D38" s="154">
        <v>42383</v>
      </c>
      <c r="E38" s="155">
        <v>21.5</v>
      </c>
      <c r="F38" s="156">
        <v>0.9</v>
      </c>
      <c r="G38" s="156"/>
      <c r="H38" s="157">
        <f t="shared" si="4"/>
        <v>20.6</v>
      </c>
      <c r="I38" s="144"/>
    </row>
    <row r="39" spans="1:9">
      <c r="A39" s="152">
        <v>5</v>
      </c>
      <c r="B39" s="214" t="s">
        <v>75</v>
      </c>
      <c r="C39" s="153" t="s">
        <v>76</v>
      </c>
      <c r="D39" s="203">
        <v>42502</v>
      </c>
      <c r="E39" s="155">
        <v>21.5</v>
      </c>
      <c r="F39" s="156">
        <v>0.95</v>
      </c>
      <c r="G39" s="156"/>
      <c r="H39" s="157">
        <f t="shared" si="4"/>
        <v>20.55</v>
      </c>
      <c r="I39" s="144"/>
    </row>
    <row r="40" spans="1:9">
      <c r="A40" s="6">
        <v>6</v>
      </c>
      <c r="B40" s="32" t="s">
        <v>85</v>
      </c>
      <c r="C40" s="24" t="s">
        <v>83</v>
      </c>
      <c r="D40" s="25">
        <v>42768</v>
      </c>
      <c r="E40" s="3">
        <v>21.5</v>
      </c>
      <c r="F40" s="2">
        <v>1</v>
      </c>
      <c r="G40" s="2"/>
      <c r="H40" s="1">
        <f t="shared" si="4"/>
        <v>20.5</v>
      </c>
      <c r="I40" s="15"/>
    </row>
    <row r="41" spans="1:9">
      <c r="A41" s="6">
        <v>7</v>
      </c>
      <c r="B41" s="26" t="s">
        <v>40</v>
      </c>
      <c r="C41" s="24" t="s">
        <v>19</v>
      </c>
      <c r="D41" s="33">
        <v>43021</v>
      </c>
      <c r="E41" s="3">
        <v>21.5</v>
      </c>
      <c r="F41" s="2">
        <v>1.05</v>
      </c>
      <c r="G41" s="2"/>
      <c r="H41" s="1">
        <f t="shared" si="4"/>
        <v>20.45</v>
      </c>
    </row>
    <row r="42" spans="1:9">
      <c r="A42" s="6">
        <v>8</v>
      </c>
      <c r="B42" s="6" t="s">
        <v>41</v>
      </c>
      <c r="C42" s="24" t="s">
        <v>19</v>
      </c>
      <c r="D42" s="4">
        <v>42892</v>
      </c>
      <c r="E42" s="3">
        <v>21.5</v>
      </c>
      <c r="F42" s="2">
        <v>1.1000000000000001</v>
      </c>
      <c r="G42" s="2"/>
      <c r="H42" s="1">
        <f t="shared" si="4"/>
        <v>20.399999999999999</v>
      </c>
    </row>
    <row r="43" spans="1:9">
      <c r="A43" s="6">
        <v>9</v>
      </c>
      <c r="B43" s="6" t="s">
        <v>64</v>
      </c>
      <c r="C43" s="24" t="s">
        <v>61</v>
      </c>
      <c r="D43" s="4">
        <v>42488</v>
      </c>
      <c r="E43" s="3">
        <v>21.5</v>
      </c>
      <c r="F43" s="2">
        <v>1.1000000000000001</v>
      </c>
      <c r="G43" s="2"/>
      <c r="H43" s="1">
        <f t="shared" si="4"/>
        <v>20.399999999999999</v>
      </c>
    </row>
    <row r="44" spans="1:9">
      <c r="A44" s="6">
        <v>10</v>
      </c>
      <c r="B44" s="6" t="s">
        <v>81</v>
      </c>
      <c r="C44" s="24" t="s">
        <v>76</v>
      </c>
      <c r="D44" s="4">
        <v>42674</v>
      </c>
      <c r="E44" s="3">
        <v>21.5</v>
      </c>
      <c r="F44" s="2">
        <v>1.1499999999999999</v>
      </c>
      <c r="G44" s="2"/>
      <c r="H44" s="1">
        <f>SUM(E44-F44-G44)</f>
        <v>20.350000000000001</v>
      </c>
    </row>
    <row r="45" spans="1:9">
      <c r="A45" s="6">
        <v>11</v>
      </c>
      <c r="B45" s="32" t="s">
        <v>49</v>
      </c>
      <c r="C45" s="24" t="s">
        <v>25</v>
      </c>
      <c r="D45" s="25">
        <v>42492</v>
      </c>
      <c r="E45" s="3">
        <v>21.5</v>
      </c>
      <c r="F45" s="2">
        <v>1.1499999999999999</v>
      </c>
      <c r="G45" s="2"/>
      <c r="H45" s="1">
        <f>SUM(E45-F45-G45)</f>
        <v>20.350000000000001</v>
      </c>
    </row>
    <row r="46" spans="1:9">
      <c r="A46" s="6">
        <v>12</v>
      </c>
      <c r="B46" s="6" t="s">
        <v>80</v>
      </c>
      <c r="C46" s="24" t="s">
        <v>76</v>
      </c>
      <c r="D46" s="4">
        <v>42443</v>
      </c>
      <c r="E46" s="3">
        <v>21.5</v>
      </c>
      <c r="F46" s="2">
        <v>1.2</v>
      </c>
      <c r="G46" s="2"/>
      <c r="H46" s="1">
        <f t="shared" si="4"/>
        <v>20.3</v>
      </c>
    </row>
    <row r="47" spans="1:9">
      <c r="A47" s="6">
        <v>13</v>
      </c>
      <c r="B47" s="6" t="s">
        <v>38</v>
      </c>
      <c r="C47" s="5" t="s">
        <v>19</v>
      </c>
      <c r="D47" s="4">
        <v>43099</v>
      </c>
      <c r="E47" s="3">
        <v>21.5</v>
      </c>
      <c r="F47" s="2">
        <v>1.3</v>
      </c>
      <c r="G47" s="2"/>
      <c r="H47" s="1">
        <f t="shared" si="4"/>
        <v>20.2</v>
      </c>
    </row>
    <row r="48" spans="1:9">
      <c r="A48" s="6">
        <v>14</v>
      </c>
      <c r="B48" s="6" t="s">
        <v>84</v>
      </c>
      <c r="C48" s="5" t="s">
        <v>83</v>
      </c>
      <c r="D48" s="4">
        <v>42893</v>
      </c>
      <c r="E48" s="3">
        <v>21.5</v>
      </c>
      <c r="F48" s="2">
        <v>1.3</v>
      </c>
      <c r="G48" s="2"/>
      <c r="H48" s="1">
        <f t="shared" si="4"/>
        <v>20.2</v>
      </c>
    </row>
    <row r="49" spans="1:9">
      <c r="A49" s="6">
        <v>15</v>
      </c>
      <c r="B49" s="6" t="s">
        <v>62</v>
      </c>
      <c r="C49" s="5" t="s">
        <v>61</v>
      </c>
      <c r="D49" s="4">
        <v>42563</v>
      </c>
      <c r="E49" s="3">
        <v>21.5</v>
      </c>
      <c r="F49" s="2">
        <v>1.3</v>
      </c>
      <c r="G49" s="2"/>
      <c r="H49" s="1">
        <f t="shared" si="4"/>
        <v>20.2</v>
      </c>
    </row>
    <row r="50" spans="1:9">
      <c r="A50" s="6">
        <v>16</v>
      </c>
      <c r="B50" s="6" t="s">
        <v>50</v>
      </c>
      <c r="C50" s="5" t="s">
        <v>25</v>
      </c>
      <c r="D50" s="4">
        <v>42575</v>
      </c>
      <c r="E50" s="3">
        <v>21.5</v>
      </c>
      <c r="F50" s="2">
        <v>1.4</v>
      </c>
      <c r="G50" s="2"/>
      <c r="H50" s="1">
        <f>SUM(E50-F50-G50)</f>
        <v>20.100000000000001</v>
      </c>
    </row>
    <row r="51" spans="1:9">
      <c r="A51" s="6">
        <v>17</v>
      </c>
      <c r="B51" s="6" t="s">
        <v>63</v>
      </c>
      <c r="C51" s="24" t="s">
        <v>61</v>
      </c>
      <c r="D51" s="4">
        <v>42404</v>
      </c>
      <c r="E51" s="3">
        <v>21.5</v>
      </c>
      <c r="F51" s="2">
        <v>1.4</v>
      </c>
      <c r="G51" s="2"/>
      <c r="H51" s="1">
        <f>SUM(E51-F51-G51)</f>
        <v>20.100000000000001</v>
      </c>
    </row>
    <row r="52" spans="1:9">
      <c r="A52" s="6">
        <v>18</v>
      </c>
      <c r="B52" s="32" t="s">
        <v>42</v>
      </c>
      <c r="C52" s="24" t="s">
        <v>19</v>
      </c>
      <c r="D52" s="25">
        <v>42819</v>
      </c>
      <c r="E52" s="3">
        <v>21.5</v>
      </c>
      <c r="F52" s="2">
        <v>1.6</v>
      </c>
      <c r="G52" s="2"/>
      <c r="H52" s="1">
        <f t="shared" si="4"/>
        <v>19.899999999999999</v>
      </c>
    </row>
    <row r="53" spans="1:9">
      <c r="A53" s="6">
        <v>19</v>
      </c>
      <c r="B53" s="6" t="s">
        <v>73</v>
      </c>
      <c r="C53" s="24" t="s">
        <v>66</v>
      </c>
      <c r="D53" s="4">
        <v>42813</v>
      </c>
      <c r="E53" s="3">
        <v>21.5</v>
      </c>
      <c r="F53" s="2">
        <v>1.95</v>
      </c>
      <c r="G53" s="2"/>
      <c r="H53" s="1">
        <f t="shared" si="4"/>
        <v>19.55</v>
      </c>
    </row>
    <row r="54" spans="1:9">
      <c r="A54" s="6">
        <v>20</v>
      </c>
      <c r="B54" s="6" t="s">
        <v>79</v>
      </c>
      <c r="C54" s="24" t="s">
        <v>76</v>
      </c>
      <c r="D54" s="4">
        <v>42800</v>
      </c>
      <c r="E54" s="3">
        <v>20.5</v>
      </c>
      <c r="F54" s="2">
        <v>1.2</v>
      </c>
      <c r="G54" s="2"/>
      <c r="H54" s="1">
        <f t="shared" si="4"/>
        <v>19.3</v>
      </c>
    </row>
    <row r="55" spans="1:9">
      <c r="A55" s="6">
        <v>21</v>
      </c>
      <c r="B55" s="6" t="s">
        <v>72</v>
      </c>
      <c r="C55" s="24" t="s">
        <v>66</v>
      </c>
      <c r="D55" s="4">
        <v>42810</v>
      </c>
      <c r="E55" s="3">
        <v>20.5</v>
      </c>
      <c r="F55" s="2">
        <v>1.7</v>
      </c>
      <c r="G55" s="2">
        <v>0.3</v>
      </c>
      <c r="H55" s="1">
        <f t="shared" si="4"/>
        <v>18.5</v>
      </c>
    </row>
    <row r="56" spans="1:9">
      <c r="A56" s="6">
        <v>22</v>
      </c>
      <c r="B56" s="32" t="s">
        <v>71</v>
      </c>
      <c r="C56" s="24" t="s">
        <v>66</v>
      </c>
      <c r="D56" s="25">
        <v>42667</v>
      </c>
      <c r="E56" s="3">
        <v>10.5</v>
      </c>
      <c r="F56" s="2">
        <v>1.2</v>
      </c>
      <c r="G56" s="2"/>
      <c r="H56" s="1">
        <f t="shared" si="4"/>
        <v>9.3000000000000007</v>
      </c>
    </row>
    <row r="57" spans="1:9">
      <c r="A57" s="145">
        <v>23</v>
      </c>
      <c r="B57" s="145" t="s">
        <v>60</v>
      </c>
      <c r="C57" s="146" t="s">
        <v>61</v>
      </c>
      <c r="D57" s="147">
        <v>42395</v>
      </c>
      <c r="E57" s="148">
        <v>0</v>
      </c>
      <c r="F57" s="149">
        <v>0</v>
      </c>
      <c r="G57" s="149"/>
      <c r="H57" s="150">
        <f t="shared" si="4"/>
        <v>0</v>
      </c>
    </row>
    <row r="58" spans="1:9">
      <c r="C58" s="15"/>
      <c r="D58" s="14"/>
    </row>
    <row r="59" spans="1:9">
      <c r="B59" s="29"/>
      <c r="C59" s="15"/>
      <c r="D59" s="34"/>
      <c r="E59" s="271" t="s">
        <v>22</v>
      </c>
      <c r="F59" s="271"/>
      <c r="G59" s="271"/>
      <c r="H59" s="271"/>
    </row>
    <row r="60" spans="1:9" ht="30">
      <c r="B60" s="8" t="s">
        <v>6</v>
      </c>
      <c r="C60" s="8" t="s">
        <v>5</v>
      </c>
      <c r="D60" s="8" t="s">
        <v>4</v>
      </c>
      <c r="E60" s="27" t="s">
        <v>3</v>
      </c>
      <c r="F60" s="27" t="s">
        <v>2</v>
      </c>
      <c r="G60" s="27" t="s">
        <v>1</v>
      </c>
      <c r="H60" s="27" t="s">
        <v>0</v>
      </c>
    </row>
    <row r="61" spans="1:9">
      <c r="A61" s="158">
        <v>1</v>
      </c>
      <c r="B61" s="158" t="s">
        <v>113</v>
      </c>
      <c r="C61" s="159" t="s">
        <v>107</v>
      </c>
      <c r="D61" s="160">
        <v>42572</v>
      </c>
      <c r="E61" s="114">
        <v>10</v>
      </c>
      <c r="F61" s="115">
        <v>0.4</v>
      </c>
      <c r="G61" s="115"/>
      <c r="H61" s="116">
        <f t="shared" ref="H61:H81" si="5">SUM(E61-F61-G61)</f>
        <v>9.6</v>
      </c>
      <c r="I61" s="97"/>
    </row>
    <row r="62" spans="1:9">
      <c r="A62" s="158">
        <v>2</v>
      </c>
      <c r="B62" s="158" t="s">
        <v>41</v>
      </c>
      <c r="C62" s="159" t="s">
        <v>19</v>
      </c>
      <c r="D62" s="160">
        <v>42892</v>
      </c>
      <c r="E62" s="114">
        <v>10</v>
      </c>
      <c r="F62" s="115">
        <v>0.55000000000000004</v>
      </c>
      <c r="G62" s="115"/>
      <c r="H62" s="116">
        <f t="shared" si="5"/>
        <v>9.4499999999999993</v>
      </c>
      <c r="I62" s="97"/>
    </row>
    <row r="63" spans="1:9">
      <c r="A63" s="158">
        <v>3</v>
      </c>
      <c r="B63" s="158" t="s">
        <v>77</v>
      </c>
      <c r="C63" s="159" t="s">
        <v>76</v>
      </c>
      <c r="D63" s="160">
        <v>42383</v>
      </c>
      <c r="E63" s="114">
        <v>10</v>
      </c>
      <c r="F63" s="115">
        <v>0.65</v>
      </c>
      <c r="G63" s="115"/>
      <c r="H63" s="116">
        <f t="shared" si="5"/>
        <v>9.35</v>
      </c>
      <c r="I63" s="97"/>
    </row>
    <row r="64" spans="1:9">
      <c r="A64" s="158">
        <v>4</v>
      </c>
      <c r="B64" s="163" t="s">
        <v>75</v>
      </c>
      <c r="C64" s="159" t="s">
        <v>76</v>
      </c>
      <c r="D64" s="164">
        <v>42502</v>
      </c>
      <c r="E64" s="114">
        <v>10</v>
      </c>
      <c r="F64" s="115">
        <v>0.7</v>
      </c>
      <c r="G64" s="115"/>
      <c r="H64" s="116">
        <f t="shared" si="5"/>
        <v>9.3000000000000007</v>
      </c>
      <c r="I64" s="97"/>
    </row>
    <row r="65" spans="1:9">
      <c r="A65" s="158">
        <v>5</v>
      </c>
      <c r="B65" s="158" t="s">
        <v>63</v>
      </c>
      <c r="C65" s="159" t="s">
        <v>61</v>
      </c>
      <c r="D65" s="160">
        <v>42404</v>
      </c>
      <c r="E65" s="114">
        <v>10</v>
      </c>
      <c r="F65" s="115">
        <v>0.7</v>
      </c>
      <c r="G65" s="115"/>
      <c r="H65" s="116">
        <f t="shared" si="5"/>
        <v>9.3000000000000007</v>
      </c>
      <c r="I65" s="97"/>
    </row>
    <row r="66" spans="1:9">
      <c r="A66" s="6">
        <v>6</v>
      </c>
      <c r="B66" s="32" t="s">
        <v>49</v>
      </c>
      <c r="C66" s="24" t="s">
        <v>25</v>
      </c>
      <c r="D66" s="25">
        <v>42492</v>
      </c>
      <c r="E66" s="3">
        <v>10</v>
      </c>
      <c r="F66" s="2">
        <v>0.8</v>
      </c>
      <c r="G66" s="2"/>
      <c r="H66" s="1">
        <f t="shared" si="5"/>
        <v>9.1999999999999993</v>
      </c>
    </row>
    <row r="67" spans="1:9">
      <c r="A67" s="6">
        <v>7</v>
      </c>
      <c r="B67" s="6" t="s">
        <v>39</v>
      </c>
      <c r="C67" s="24" t="s">
        <v>19</v>
      </c>
      <c r="D67" s="4">
        <v>42944</v>
      </c>
      <c r="E67" s="3">
        <v>10</v>
      </c>
      <c r="F67" s="2">
        <v>0.95</v>
      </c>
      <c r="G67" s="2"/>
      <c r="H67" s="1">
        <f t="shared" si="5"/>
        <v>9.0500000000000007</v>
      </c>
    </row>
    <row r="68" spans="1:9">
      <c r="A68" s="6">
        <v>8</v>
      </c>
      <c r="B68" s="6" t="s">
        <v>84</v>
      </c>
      <c r="C68" s="24" t="s">
        <v>83</v>
      </c>
      <c r="D68" s="4">
        <v>42893</v>
      </c>
      <c r="E68" s="3">
        <v>10</v>
      </c>
      <c r="F68" s="2">
        <v>0.95</v>
      </c>
      <c r="G68" s="2"/>
      <c r="H68" s="1">
        <f t="shared" si="5"/>
        <v>9.0500000000000007</v>
      </c>
    </row>
    <row r="69" spans="1:9">
      <c r="A69" s="6">
        <v>9</v>
      </c>
      <c r="B69" s="6" t="s">
        <v>80</v>
      </c>
      <c r="C69" s="24" t="s">
        <v>76</v>
      </c>
      <c r="D69" s="4">
        <v>42443</v>
      </c>
      <c r="E69" s="3">
        <v>10</v>
      </c>
      <c r="F69" s="2">
        <v>1</v>
      </c>
      <c r="G69" s="2"/>
      <c r="H69" s="1">
        <f t="shared" si="5"/>
        <v>9</v>
      </c>
    </row>
    <row r="70" spans="1:9">
      <c r="A70" s="6">
        <v>10</v>
      </c>
      <c r="B70" s="6" t="s">
        <v>78</v>
      </c>
      <c r="C70" s="24" t="s">
        <v>76</v>
      </c>
      <c r="D70" s="4">
        <v>42767</v>
      </c>
      <c r="E70" s="3">
        <v>10</v>
      </c>
      <c r="F70" s="2">
        <v>1.05</v>
      </c>
      <c r="G70" s="2"/>
      <c r="H70" s="1">
        <f t="shared" si="5"/>
        <v>8.9499999999999993</v>
      </c>
    </row>
    <row r="71" spans="1:9">
      <c r="A71" s="6">
        <v>11</v>
      </c>
      <c r="B71" s="6" t="s">
        <v>73</v>
      </c>
      <c r="C71" s="5" t="s">
        <v>66</v>
      </c>
      <c r="D71" s="4">
        <v>42813</v>
      </c>
      <c r="E71" s="3">
        <v>10</v>
      </c>
      <c r="F71" s="2">
        <v>1.2</v>
      </c>
      <c r="G71" s="2"/>
      <c r="H71" s="1">
        <f t="shared" si="5"/>
        <v>8.8000000000000007</v>
      </c>
    </row>
    <row r="72" spans="1:9">
      <c r="A72" s="6">
        <v>12</v>
      </c>
      <c r="B72" s="6" t="s">
        <v>50</v>
      </c>
      <c r="C72" s="5" t="s">
        <v>25</v>
      </c>
      <c r="D72" s="4">
        <v>42575</v>
      </c>
      <c r="E72" s="3">
        <v>10</v>
      </c>
      <c r="F72" s="2">
        <v>1.25</v>
      </c>
      <c r="G72" s="2"/>
      <c r="H72" s="1">
        <f t="shared" si="5"/>
        <v>8.75</v>
      </c>
    </row>
    <row r="73" spans="1:9">
      <c r="A73" s="6">
        <v>13</v>
      </c>
      <c r="B73" s="6" t="s">
        <v>38</v>
      </c>
      <c r="C73" s="5" t="s">
        <v>19</v>
      </c>
      <c r="D73" s="4">
        <v>43099</v>
      </c>
      <c r="E73" s="3">
        <v>10</v>
      </c>
      <c r="F73" s="2">
        <v>1.35</v>
      </c>
      <c r="G73" s="2"/>
      <c r="H73" s="1">
        <f t="shared" si="5"/>
        <v>8.65</v>
      </c>
    </row>
    <row r="74" spans="1:9">
      <c r="A74" s="6">
        <v>14</v>
      </c>
      <c r="B74" s="32" t="s">
        <v>42</v>
      </c>
      <c r="C74" s="5" t="s">
        <v>19</v>
      </c>
      <c r="D74" s="25">
        <v>42819</v>
      </c>
      <c r="E74" s="3">
        <v>10</v>
      </c>
      <c r="F74" s="2">
        <v>1.55</v>
      </c>
      <c r="G74" s="2"/>
      <c r="H74" s="1">
        <f t="shared" si="5"/>
        <v>8.4499999999999993</v>
      </c>
    </row>
    <row r="75" spans="1:9">
      <c r="A75" s="6">
        <v>15</v>
      </c>
      <c r="B75" s="32" t="s">
        <v>85</v>
      </c>
      <c r="C75" s="24" t="s">
        <v>83</v>
      </c>
      <c r="D75" s="25">
        <v>42768</v>
      </c>
      <c r="E75" s="3">
        <v>10</v>
      </c>
      <c r="F75" s="2">
        <v>1.6</v>
      </c>
      <c r="G75" s="2"/>
      <c r="H75" s="1">
        <f t="shared" si="5"/>
        <v>8.4</v>
      </c>
    </row>
    <row r="76" spans="1:9">
      <c r="A76" s="6">
        <v>16</v>
      </c>
      <c r="B76" s="6" t="s">
        <v>81</v>
      </c>
      <c r="C76" s="24" t="s">
        <v>76</v>
      </c>
      <c r="D76" s="4">
        <v>42674</v>
      </c>
      <c r="E76" s="3">
        <v>10</v>
      </c>
      <c r="F76" s="2">
        <v>1.75</v>
      </c>
      <c r="G76" s="2"/>
      <c r="H76" s="1">
        <f t="shared" si="5"/>
        <v>8.25</v>
      </c>
    </row>
    <row r="77" spans="1:9">
      <c r="A77" s="6">
        <v>17</v>
      </c>
      <c r="B77" s="6" t="s">
        <v>64</v>
      </c>
      <c r="C77" s="24" t="s">
        <v>61</v>
      </c>
      <c r="D77" s="4">
        <v>42488</v>
      </c>
      <c r="E77" s="3">
        <v>10</v>
      </c>
      <c r="F77" s="2">
        <v>1.75</v>
      </c>
      <c r="G77" s="2"/>
      <c r="H77" s="1">
        <f t="shared" si="5"/>
        <v>8.25</v>
      </c>
    </row>
    <row r="78" spans="1:9">
      <c r="A78" s="6">
        <v>18</v>
      </c>
      <c r="B78" s="26" t="s">
        <v>40</v>
      </c>
      <c r="C78" s="24" t="s">
        <v>19</v>
      </c>
      <c r="D78" s="33">
        <v>43021</v>
      </c>
      <c r="E78" s="3">
        <v>10</v>
      </c>
      <c r="F78" s="2">
        <v>1.85</v>
      </c>
      <c r="G78" s="2"/>
      <c r="H78" s="1">
        <f t="shared" si="5"/>
        <v>8.15</v>
      </c>
    </row>
    <row r="79" spans="1:9">
      <c r="A79" s="6">
        <v>19</v>
      </c>
      <c r="B79" s="6" t="s">
        <v>79</v>
      </c>
      <c r="C79" s="24" t="s">
        <v>76</v>
      </c>
      <c r="D79" s="4">
        <v>42800</v>
      </c>
      <c r="E79" s="3">
        <v>10</v>
      </c>
      <c r="F79" s="2">
        <v>2.25</v>
      </c>
      <c r="G79" s="2"/>
      <c r="H79" s="1">
        <f t="shared" si="5"/>
        <v>7.75</v>
      </c>
    </row>
    <row r="80" spans="1:9">
      <c r="A80" s="6">
        <v>20</v>
      </c>
      <c r="B80" s="6" t="s">
        <v>72</v>
      </c>
      <c r="C80" s="24" t="s">
        <v>66</v>
      </c>
      <c r="D80" s="4">
        <v>42810</v>
      </c>
      <c r="E80" s="3">
        <v>10</v>
      </c>
      <c r="F80" s="2">
        <v>2.6</v>
      </c>
      <c r="G80" s="2"/>
      <c r="H80" s="1">
        <f t="shared" si="5"/>
        <v>7.4</v>
      </c>
    </row>
    <row r="81" spans="1:8">
      <c r="A81" s="6">
        <v>21</v>
      </c>
      <c r="B81" s="32" t="s">
        <v>71</v>
      </c>
      <c r="C81" s="24" t="s">
        <v>66</v>
      </c>
      <c r="D81" s="25">
        <v>42667</v>
      </c>
      <c r="E81" s="3">
        <v>10</v>
      </c>
      <c r="F81" s="2">
        <v>2.7</v>
      </c>
      <c r="G81" s="2"/>
      <c r="H81" s="1">
        <f t="shared" si="5"/>
        <v>7.3</v>
      </c>
    </row>
  </sheetData>
  <sortState ref="B50:H51">
    <sortCondition descending="1" ref="D50:D51"/>
  </sortState>
  <mergeCells count="7">
    <mergeCell ref="E59:H59"/>
    <mergeCell ref="E33:H33"/>
    <mergeCell ref="B1:V1"/>
    <mergeCell ref="B2:Q2"/>
    <mergeCell ref="E3:H3"/>
    <mergeCell ref="I3:L3"/>
    <mergeCell ref="M3:P3"/>
  </mergeCells>
  <dataValidations count="1">
    <dataValidation type="custom" allowBlank="1" showInputMessage="1" showErrorMessage="1" sqref="H61:H81 H35:H57 H32 P5:P30 H5:H30 L5:L30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28"/>
  <sheetViews>
    <sheetView topLeftCell="A7" zoomScaleNormal="100" workbookViewId="0">
      <selection activeCell="N27" sqref="N27"/>
    </sheetView>
  </sheetViews>
  <sheetFormatPr defaultRowHeight="15"/>
  <cols>
    <col min="1" max="1" width="3" bestFit="1" customWidth="1"/>
    <col min="2" max="2" width="30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D1" s="15"/>
      <c r="E1" s="274" t="s">
        <v>15</v>
      </c>
      <c r="F1" s="275"/>
      <c r="G1" s="275"/>
      <c r="H1" s="275"/>
    </row>
    <row r="2" spans="1:9">
      <c r="B2" s="9" t="s">
        <v>6</v>
      </c>
      <c r="C2" s="9" t="s">
        <v>5</v>
      </c>
      <c r="D2" s="9" t="s">
        <v>4</v>
      </c>
      <c r="E2" s="21" t="s">
        <v>3</v>
      </c>
      <c r="F2" s="21" t="s">
        <v>11</v>
      </c>
      <c r="G2" s="21" t="s">
        <v>1</v>
      </c>
      <c r="H2" s="21" t="s">
        <v>12</v>
      </c>
    </row>
    <row r="3" spans="1:9">
      <c r="A3" s="118">
        <v>1</v>
      </c>
      <c r="B3" s="172" t="s">
        <v>85</v>
      </c>
      <c r="C3" s="170" t="s">
        <v>83</v>
      </c>
      <c r="D3" s="173">
        <v>42768</v>
      </c>
      <c r="E3" s="117">
        <v>10</v>
      </c>
      <c r="F3" s="105">
        <v>0.4</v>
      </c>
      <c r="G3" s="185"/>
      <c r="H3" s="186">
        <f t="shared" ref="H3:H26" si="0">SUM(E3-F3-G3)</f>
        <v>9.6</v>
      </c>
    </row>
    <row r="4" spans="1:9">
      <c r="A4" s="118">
        <v>2</v>
      </c>
      <c r="B4" s="169" t="s">
        <v>113</v>
      </c>
      <c r="C4" s="170" t="s">
        <v>107</v>
      </c>
      <c r="D4" s="171">
        <v>42572</v>
      </c>
      <c r="E4" s="117">
        <v>10</v>
      </c>
      <c r="F4" s="105">
        <v>0.5</v>
      </c>
      <c r="G4" s="185"/>
      <c r="H4" s="186">
        <f t="shared" si="0"/>
        <v>9.5</v>
      </c>
    </row>
    <row r="5" spans="1:9">
      <c r="A5" s="215">
        <v>3</v>
      </c>
      <c r="B5" s="176" t="s">
        <v>84</v>
      </c>
      <c r="C5" s="177" t="s">
        <v>83</v>
      </c>
      <c r="D5" s="178">
        <v>42893</v>
      </c>
      <c r="E5" s="216">
        <v>10</v>
      </c>
      <c r="F5" s="180">
        <v>0.6</v>
      </c>
      <c r="G5" s="180"/>
      <c r="H5" s="181">
        <f t="shared" si="0"/>
        <v>9.4</v>
      </c>
      <c r="I5" s="38">
        <v>1</v>
      </c>
    </row>
    <row r="6" spans="1:9">
      <c r="A6" s="215">
        <v>4</v>
      </c>
      <c r="B6" s="176" t="s">
        <v>46</v>
      </c>
      <c r="C6" s="177" t="s">
        <v>44</v>
      </c>
      <c r="D6" s="178">
        <v>42481</v>
      </c>
      <c r="E6" s="216">
        <v>10</v>
      </c>
      <c r="F6" s="180">
        <v>0.6</v>
      </c>
      <c r="G6" s="180"/>
      <c r="H6" s="181">
        <f t="shared" si="0"/>
        <v>9.4</v>
      </c>
      <c r="I6" s="38">
        <v>2</v>
      </c>
    </row>
    <row r="7" spans="1:9" ht="14.25" customHeight="1">
      <c r="A7" s="215">
        <v>5</v>
      </c>
      <c r="B7" s="176" t="s">
        <v>47</v>
      </c>
      <c r="C7" s="177" t="s">
        <v>44</v>
      </c>
      <c r="D7" s="178">
        <v>42373</v>
      </c>
      <c r="E7" s="216">
        <v>10</v>
      </c>
      <c r="F7" s="180">
        <v>0.6</v>
      </c>
      <c r="G7" s="180"/>
      <c r="H7" s="181">
        <f t="shared" si="0"/>
        <v>9.4</v>
      </c>
      <c r="I7" s="38">
        <v>3</v>
      </c>
    </row>
    <row r="8" spans="1:9" ht="15" customHeight="1">
      <c r="A8" s="215">
        <v>6</v>
      </c>
      <c r="B8" s="176" t="s">
        <v>41</v>
      </c>
      <c r="C8" s="177" t="s">
        <v>19</v>
      </c>
      <c r="D8" s="178">
        <v>42892</v>
      </c>
      <c r="E8" s="179">
        <v>10</v>
      </c>
      <c r="F8" s="180">
        <v>0.7</v>
      </c>
      <c r="G8" s="180"/>
      <c r="H8" s="181">
        <f t="shared" si="0"/>
        <v>9.3000000000000007</v>
      </c>
      <c r="I8" s="38">
        <v>4</v>
      </c>
    </row>
    <row r="9" spans="1:9">
      <c r="A9" s="215">
        <v>7</v>
      </c>
      <c r="B9" s="176" t="s">
        <v>38</v>
      </c>
      <c r="C9" s="217" t="s">
        <v>19</v>
      </c>
      <c r="D9" s="178">
        <v>43099</v>
      </c>
      <c r="E9" s="179">
        <v>10</v>
      </c>
      <c r="F9" s="180">
        <v>0.75</v>
      </c>
      <c r="G9" s="180"/>
      <c r="H9" s="181">
        <f t="shared" ref="H9:H15" si="1">SUM(E9-F9-G9)</f>
        <v>9.25</v>
      </c>
      <c r="I9" s="38">
        <v>5</v>
      </c>
    </row>
    <row r="10" spans="1:9">
      <c r="A10" s="37">
        <v>8</v>
      </c>
      <c r="B10" s="6" t="s">
        <v>39</v>
      </c>
      <c r="C10" s="24" t="s">
        <v>19</v>
      </c>
      <c r="D10" s="4">
        <v>42944</v>
      </c>
      <c r="E10" s="3">
        <v>10</v>
      </c>
      <c r="F10" s="78">
        <v>0.75</v>
      </c>
      <c r="G10" s="78"/>
      <c r="H10" s="1">
        <f t="shared" si="1"/>
        <v>9.25</v>
      </c>
    </row>
    <row r="11" spans="1:9" ht="14.25" customHeight="1">
      <c r="A11" s="37">
        <v>9</v>
      </c>
      <c r="B11" s="32" t="s">
        <v>45</v>
      </c>
      <c r="C11" s="24" t="s">
        <v>44</v>
      </c>
      <c r="D11" s="25">
        <v>42612</v>
      </c>
      <c r="E11" s="3">
        <v>10</v>
      </c>
      <c r="F11" s="78">
        <v>0.75</v>
      </c>
      <c r="G11" s="78"/>
      <c r="H11" s="1">
        <f t="shared" si="1"/>
        <v>9.25</v>
      </c>
    </row>
    <row r="12" spans="1:9">
      <c r="A12" s="37">
        <v>10</v>
      </c>
      <c r="B12" s="6" t="s">
        <v>80</v>
      </c>
      <c r="C12" s="24" t="s">
        <v>76</v>
      </c>
      <c r="D12" s="4">
        <v>42443</v>
      </c>
      <c r="E12" s="3">
        <v>10</v>
      </c>
      <c r="F12" s="78">
        <v>0.75</v>
      </c>
      <c r="G12" s="78"/>
      <c r="H12" s="1">
        <f t="shared" si="1"/>
        <v>9.25</v>
      </c>
    </row>
    <row r="13" spans="1:9">
      <c r="A13" s="37">
        <v>11</v>
      </c>
      <c r="B13" s="26" t="s">
        <v>40</v>
      </c>
      <c r="C13" s="24" t="s">
        <v>19</v>
      </c>
      <c r="D13" s="33">
        <v>43021</v>
      </c>
      <c r="E13" s="3">
        <v>10</v>
      </c>
      <c r="F13" s="78">
        <v>0.8</v>
      </c>
      <c r="G13" s="78"/>
      <c r="H13" s="1">
        <f t="shared" si="1"/>
        <v>9.1999999999999993</v>
      </c>
    </row>
    <row r="14" spans="1:9">
      <c r="A14" s="37">
        <v>12</v>
      </c>
      <c r="B14" s="32" t="s">
        <v>42</v>
      </c>
      <c r="C14" s="24" t="s">
        <v>19</v>
      </c>
      <c r="D14" s="25">
        <v>42819</v>
      </c>
      <c r="E14" s="3">
        <v>10</v>
      </c>
      <c r="F14" s="78">
        <v>0.8</v>
      </c>
      <c r="G14" s="78"/>
      <c r="H14" s="1">
        <f t="shared" si="1"/>
        <v>9.1999999999999993</v>
      </c>
    </row>
    <row r="15" spans="1:9">
      <c r="A15" s="118">
        <v>13</v>
      </c>
      <c r="B15" s="89" t="s">
        <v>49</v>
      </c>
      <c r="C15" s="82" t="s">
        <v>25</v>
      </c>
      <c r="D15" s="90">
        <v>42492</v>
      </c>
      <c r="E15" s="84">
        <v>10</v>
      </c>
      <c r="F15" s="105">
        <v>0.8</v>
      </c>
      <c r="G15" s="105"/>
      <c r="H15" s="86">
        <f t="shared" si="1"/>
        <v>9.1999999999999993</v>
      </c>
    </row>
    <row r="16" spans="1:9">
      <c r="A16" s="37">
        <v>14</v>
      </c>
      <c r="B16" s="6" t="s">
        <v>79</v>
      </c>
      <c r="C16" s="24" t="s">
        <v>76</v>
      </c>
      <c r="D16" s="4">
        <v>42800</v>
      </c>
      <c r="E16" s="3">
        <v>10</v>
      </c>
      <c r="F16" s="78">
        <v>0.9</v>
      </c>
      <c r="G16" s="78"/>
      <c r="H16" s="1">
        <f t="shared" si="0"/>
        <v>9.1</v>
      </c>
    </row>
    <row r="17" spans="1:8" ht="15.75" customHeight="1">
      <c r="A17" s="37">
        <v>15</v>
      </c>
      <c r="B17" s="6" t="s">
        <v>78</v>
      </c>
      <c r="C17" s="24" t="s">
        <v>76</v>
      </c>
      <c r="D17" s="4">
        <v>42767</v>
      </c>
      <c r="E17" s="3">
        <v>10</v>
      </c>
      <c r="F17" s="78">
        <v>0.9</v>
      </c>
      <c r="G17" s="78"/>
      <c r="H17" s="1">
        <f t="shared" si="0"/>
        <v>9.1</v>
      </c>
    </row>
    <row r="18" spans="1:8">
      <c r="A18" s="37">
        <v>16</v>
      </c>
      <c r="B18" s="6" t="s">
        <v>73</v>
      </c>
      <c r="C18" s="5" t="s">
        <v>66</v>
      </c>
      <c r="D18" s="4">
        <v>42813</v>
      </c>
      <c r="E18" s="76">
        <v>10</v>
      </c>
      <c r="F18" s="78">
        <v>1.2</v>
      </c>
      <c r="G18" s="78"/>
      <c r="H18" s="1">
        <f t="shared" ref="H18:H23" si="2">SUM(E18-F18-G18)</f>
        <v>8.8000000000000007</v>
      </c>
    </row>
    <row r="19" spans="1:8">
      <c r="A19" s="37">
        <v>17</v>
      </c>
      <c r="B19" s="6" t="s">
        <v>72</v>
      </c>
      <c r="C19" s="5" t="s">
        <v>66</v>
      </c>
      <c r="D19" s="4">
        <v>42810</v>
      </c>
      <c r="E19" s="76">
        <v>10</v>
      </c>
      <c r="F19" s="78">
        <v>1.2</v>
      </c>
      <c r="G19" s="78"/>
      <c r="H19" s="1">
        <f t="shared" si="2"/>
        <v>8.8000000000000007</v>
      </c>
    </row>
    <row r="20" spans="1:8" ht="15" customHeight="1">
      <c r="A20" s="37">
        <v>18</v>
      </c>
      <c r="B20" s="6" t="s">
        <v>81</v>
      </c>
      <c r="C20" s="5" t="s">
        <v>76</v>
      </c>
      <c r="D20" s="4">
        <v>42674</v>
      </c>
      <c r="E20" s="76">
        <v>10</v>
      </c>
      <c r="F20" s="78">
        <v>1</v>
      </c>
      <c r="G20" s="78">
        <v>0.3</v>
      </c>
      <c r="H20" s="1">
        <f t="shared" si="2"/>
        <v>8.6999999999999993</v>
      </c>
    </row>
    <row r="21" spans="1:8">
      <c r="A21" s="37">
        <v>19</v>
      </c>
      <c r="B21" s="6" t="s">
        <v>62</v>
      </c>
      <c r="C21" s="5" t="s">
        <v>61</v>
      </c>
      <c r="D21" s="4">
        <v>42563</v>
      </c>
      <c r="E21" s="76">
        <v>10</v>
      </c>
      <c r="F21" s="78">
        <v>1.3</v>
      </c>
      <c r="G21" s="78"/>
      <c r="H21" s="1">
        <f t="shared" si="2"/>
        <v>8.6999999999999993</v>
      </c>
    </row>
    <row r="22" spans="1:8">
      <c r="A22" s="37">
        <v>20</v>
      </c>
      <c r="B22" s="32" t="s">
        <v>75</v>
      </c>
      <c r="C22" s="24" t="s">
        <v>76</v>
      </c>
      <c r="D22" s="25">
        <v>42502</v>
      </c>
      <c r="E22" s="76">
        <v>10</v>
      </c>
      <c r="F22" s="78">
        <v>1.3</v>
      </c>
      <c r="G22" s="78"/>
      <c r="H22" s="1">
        <f t="shared" si="2"/>
        <v>8.6999999999999993</v>
      </c>
    </row>
    <row r="23" spans="1:8">
      <c r="A23" s="37">
        <v>21</v>
      </c>
      <c r="B23" s="6" t="s">
        <v>64</v>
      </c>
      <c r="C23" s="24" t="s">
        <v>61</v>
      </c>
      <c r="D23" s="4">
        <v>42488</v>
      </c>
      <c r="E23" s="76">
        <v>10</v>
      </c>
      <c r="F23" s="78">
        <v>1.3</v>
      </c>
      <c r="G23" s="78"/>
      <c r="H23" s="1">
        <f t="shared" si="2"/>
        <v>8.6999999999999993</v>
      </c>
    </row>
    <row r="24" spans="1:8">
      <c r="A24" s="37">
        <v>22</v>
      </c>
      <c r="B24" s="6" t="s">
        <v>50</v>
      </c>
      <c r="C24" s="24" t="s">
        <v>25</v>
      </c>
      <c r="D24" s="4">
        <v>42575</v>
      </c>
      <c r="E24" s="76">
        <v>10</v>
      </c>
      <c r="F24" s="78">
        <v>1.35</v>
      </c>
      <c r="G24" s="78"/>
      <c r="H24" s="1">
        <f t="shared" si="0"/>
        <v>8.65</v>
      </c>
    </row>
    <row r="25" spans="1:8">
      <c r="A25" s="6">
        <v>23</v>
      </c>
      <c r="B25" s="32" t="s">
        <v>71</v>
      </c>
      <c r="C25" s="24" t="s">
        <v>66</v>
      </c>
      <c r="D25" s="25">
        <v>42667</v>
      </c>
      <c r="E25" s="76">
        <v>10</v>
      </c>
      <c r="F25" s="78">
        <v>1.55</v>
      </c>
      <c r="G25" s="78"/>
      <c r="H25" s="1">
        <f t="shared" si="0"/>
        <v>8.4499999999999993</v>
      </c>
    </row>
    <row r="26" spans="1:8">
      <c r="A26" s="6">
        <v>24</v>
      </c>
      <c r="B26" s="6" t="s">
        <v>63</v>
      </c>
      <c r="C26" s="24" t="s">
        <v>61</v>
      </c>
      <c r="D26" s="4">
        <v>42404</v>
      </c>
      <c r="E26" s="76">
        <v>10</v>
      </c>
      <c r="F26" s="78">
        <v>1.8</v>
      </c>
      <c r="G26" s="78"/>
      <c r="H26" s="165">
        <f t="shared" si="0"/>
        <v>8.1999999999999993</v>
      </c>
    </row>
    <row r="27" spans="1:8" ht="15" customHeight="1">
      <c r="A27" s="221">
        <v>25</v>
      </c>
      <c r="B27" s="221" t="s">
        <v>77</v>
      </c>
      <c r="C27" s="222" t="s">
        <v>76</v>
      </c>
      <c r="D27" s="223">
        <v>42383</v>
      </c>
      <c r="E27" s="76">
        <v>0</v>
      </c>
      <c r="F27" s="78">
        <v>0</v>
      </c>
      <c r="G27" s="78"/>
      <c r="H27" s="1">
        <f>SUM(E27-F27-G27)</f>
        <v>0</v>
      </c>
    </row>
    <row r="28" spans="1:8">
      <c r="A28" s="145">
        <v>26</v>
      </c>
      <c r="B28" s="145" t="s">
        <v>60</v>
      </c>
      <c r="C28" s="146" t="s">
        <v>61</v>
      </c>
      <c r="D28" s="147">
        <v>42395</v>
      </c>
      <c r="E28" s="199">
        <v>0</v>
      </c>
      <c r="F28" s="149">
        <v>0</v>
      </c>
      <c r="G28" s="212"/>
      <c r="H28" s="213">
        <f>SUM(E28-F28-G28)</f>
        <v>0</v>
      </c>
    </row>
  </sheetData>
  <sortState ref="B20:H23">
    <sortCondition descending="1" ref="D20:D23"/>
  </sortState>
  <mergeCells count="1">
    <mergeCell ref="E1:H1"/>
  </mergeCells>
  <dataValidations count="1">
    <dataValidation type="custom" allowBlank="1" showInputMessage="1" showErrorMessage="1" sqref="H3:H28">
      <formula1>"bvbv"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28"/>
  <sheetViews>
    <sheetView topLeftCell="A6" zoomScaleNormal="100" workbookViewId="0">
      <selection activeCell="K19" sqref="K19"/>
    </sheetView>
  </sheetViews>
  <sheetFormatPr defaultRowHeight="15"/>
  <cols>
    <col min="1" max="1" width="3" bestFit="1" customWidth="1"/>
    <col min="2" max="2" width="30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9">
      <c r="D1" s="15"/>
      <c r="E1" s="276" t="s">
        <v>14</v>
      </c>
      <c r="F1" s="277"/>
      <c r="G1" s="277"/>
      <c r="H1" s="277"/>
    </row>
    <row r="2" spans="1:9">
      <c r="B2" s="9" t="s">
        <v>6</v>
      </c>
      <c r="C2" s="9" t="s">
        <v>5</v>
      </c>
      <c r="D2" s="9" t="s">
        <v>4</v>
      </c>
      <c r="E2" s="20" t="s">
        <v>3</v>
      </c>
      <c r="F2" s="20" t="s">
        <v>11</v>
      </c>
      <c r="G2" s="20" t="s">
        <v>1</v>
      </c>
      <c r="H2" s="20" t="s">
        <v>10</v>
      </c>
    </row>
    <row r="3" spans="1:9">
      <c r="A3" s="118">
        <v>1</v>
      </c>
      <c r="B3" s="172" t="s">
        <v>49</v>
      </c>
      <c r="C3" s="170" t="s">
        <v>25</v>
      </c>
      <c r="D3" s="173">
        <v>42492</v>
      </c>
      <c r="E3" s="84">
        <v>10</v>
      </c>
      <c r="F3" s="105">
        <v>0.5</v>
      </c>
      <c r="G3" s="105"/>
      <c r="H3" s="86">
        <f t="shared" ref="H3:H28" si="0">SUM(E3-F3-G3)</f>
        <v>9.5</v>
      </c>
    </row>
    <row r="4" spans="1:9">
      <c r="A4" s="215">
        <v>2</v>
      </c>
      <c r="B4" s="182" t="s">
        <v>78</v>
      </c>
      <c r="C4" s="183" t="s">
        <v>76</v>
      </c>
      <c r="D4" s="184">
        <v>42767</v>
      </c>
      <c r="E4" s="179">
        <v>10</v>
      </c>
      <c r="F4" s="180">
        <v>0.65</v>
      </c>
      <c r="G4" s="180"/>
      <c r="H4" s="181">
        <f t="shared" si="0"/>
        <v>9.35</v>
      </c>
      <c r="I4" s="97"/>
    </row>
    <row r="5" spans="1:9">
      <c r="A5" s="118">
        <v>3</v>
      </c>
      <c r="B5" s="172" t="s">
        <v>85</v>
      </c>
      <c r="C5" s="170" t="s">
        <v>83</v>
      </c>
      <c r="D5" s="173">
        <v>42768</v>
      </c>
      <c r="E5" s="84">
        <v>10</v>
      </c>
      <c r="F5" s="105">
        <v>0.7</v>
      </c>
      <c r="G5" s="185"/>
      <c r="H5" s="186">
        <f t="shared" si="0"/>
        <v>9.3000000000000007</v>
      </c>
      <c r="I5" s="97"/>
    </row>
    <row r="6" spans="1:9">
      <c r="A6" s="118">
        <v>4</v>
      </c>
      <c r="B6" s="169" t="s">
        <v>113</v>
      </c>
      <c r="C6" s="170" t="s">
        <v>107</v>
      </c>
      <c r="D6" s="171">
        <v>42572</v>
      </c>
      <c r="E6" s="84">
        <v>10</v>
      </c>
      <c r="F6" s="105">
        <v>0.75</v>
      </c>
      <c r="G6" s="185"/>
      <c r="H6" s="186">
        <f>SUM(E6-F6-G6)</f>
        <v>9.25</v>
      </c>
      <c r="I6" s="97"/>
    </row>
    <row r="7" spans="1:9" ht="15.75" customHeight="1">
      <c r="A7" s="215">
        <v>5</v>
      </c>
      <c r="B7" s="182" t="s">
        <v>80</v>
      </c>
      <c r="C7" s="183" t="s">
        <v>76</v>
      </c>
      <c r="D7" s="184">
        <v>42443</v>
      </c>
      <c r="E7" s="179">
        <v>10</v>
      </c>
      <c r="F7" s="180">
        <v>0.75</v>
      </c>
      <c r="G7" s="180"/>
      <c r="H7" s="218">
        <f>SUM(E7-F7-G7)</f>
        <v>9.25</v>
      </c>
      <c r="I7" s="219"/>
    </row>
    <row r="8" spans="1:9" ht="15" customHeight="1">
      <c r="A8" s="215">
        <v>6</v>
      </c>
      <c r="B8" s="176" t="s">
        <v>39</v>
      </c>
      <c r="C8" s="177" t="s">
        <v>19</v>
      </c>
      <c r="D8" s="178">
        <v>42944</v>
      </c>
      <c r="E8" s="179">
        <v>10</v>
      </c>
      <c r="F8" s="180">
        <v>0.8</v>
      </c>
      <c r="G8" s="180"/>
      <c r="H8" s="181">
        <f t="shared" si="0"/>
        <v>9.1999999999999993</v>
      </c>
      <c r="I8" s="97"/>
    </row>
    <row r="9" spans="1:9">
      <c r="A9" s="215">
        <v>7</v>
      </c>
      <c r="B9" s="176" t="s">
        <v>50</v>
      </c>
      <c r="C9" s="217" t="s">
        <v>25</v>
      </c>
      <c r="D9" s="178">
        <v>42575</v>
      </c>
      <c r="E9" s="179">
        <v>10</v>
      </c>
      <c r="F9" s="180">
        <v>0.9</v>
      </c>
      <c r="G9" s="180"/>
      <c r="H9" s="181">
        <f t="shared" si="0"/>
        <v>9.1</v>
      </c>
      <c r="I9" s="97"/>
    </row>
    <row r="10" spans="1:9">
      <c r="A10" s="215">
        <v>8</v>
      </c>
      <c r="B10" s="176" t="s">
        <v>84</v>
      </c>
      <c r="C10" s="177" t="s">
        <v>83</v>
      </c>
      <c r="D10" s="178">
        <v>42893</v>
      </c>
      <c r="E10" s="179">
        <v>10</v>
      </c>
      <c r="F10" s="180">
        <v>0.95</v>
      </c>
      <c r="G10" s="180"/>
      <c r="H10" s="181">
        <f t="shared" si="0"/>
        <v>9.0500000000000007</v>
      </c>
      <c r="I10" s="97"/>
    </row>
    <row r="11" spans="1:9" ht="15.75" customHeight="1">
      <c r="A11" s="37">
        <v>9</v>
      </c>
      <c r="B11" s="6" t="s">
        <v>38</v>
      </c>
      <c r="C11" s="24" t="s">
        <v>19</v>
      </c>
      <c r="D11" s="4">
        <v>43099</v>
      </c>
      <c r="E11" s="3">
        <v>10</v>
      </c>
      <c r="F11" s="78">
        <v>1</v>
      </c>
      <c r="G11" s="78"/>
      <c r="H11" s="1">
        <f t="shared" si="0"/>
        <v>9</v>
      </c>
    </row>
    <row r="12" spans="1:9">
      <c r="A12" s="37">
        <v>10</v>
      </c>
      <c r="B12" s="6" t="s">
        <v>47</v>
      </c>
      <c r="C12" s="24" t="s">
        <v>44</v>
      </c>
      <c r="D12" s="4">
        <v>42373</v>
      </c>
      <c r="E12" s="3">
        <v>10</v>
      </c>
      <c r="F12" s="78">
        <v>1.05</v>
      </c>
      <c r="G12" s="78"/>
      <c r="H12" s="1">
        <f t="shared" si="0"/>
        <v>8.9499999999999993</v>
      </c>
    </row>
    <row r="13" spans="1:9">
      <c r="A13" s="37">
        <v>11</v>
      </c>
      <c r="B13" s="32" t="s">
        <v>45</v>
      </c>
      <c r="C13" s="24" t="s">
        <v>44</v>
      </c>
      <c r="D13" s="25">
        <v>42612</v>
      </c>
      <c r="E13" s="3">
        <v>10</v>
      </c>
      <c r="F13" s="78">
        <v>1.075</v>
      </c>
      <c r="G13" s="78"/>
      <c r="H13" s="1">
        <f t="shared" si="0"/>
        <v>8.9250000000000007</v>
      </c>
    </row>
    <row r="14" spans="1:9">
      <c r="A14" s="37">
        <v>12</v>
      </c>
      <c r="B14" s="32" t="s">
        <v>42</v>
      </c>
      <c r="C14" s="24" t="s">
        <v>19</v>
      </c>
      <c r="D14" s="25">
        <v>42819</v>
      </c>
      <c r="E14" s="3">
        <v>10</v>
      </c>
      <c r="F14" s="78">
        <v>1.125</v>
      </c>
      <c r="G14" s="78"/>
      <c r="H14" s="1">
        <f t="shared" si="0"/>
        <v>8.875</v>
      </c>
    </row>
    <row r="15" spans="1:9">
      <c r="A15" s="37">
        <v>13</v>
      </c>
      <c r="B15" s="6" t="s">
        <v>73</v>
      </c>
      <c r="C15" s="24" t="s">
        <v>66</v>
      </c>
      <c r="D15" s="4">
        <v>42813</v>
      </c>
      <c r="E15" s="3">
        <v>10</v>
      </c>
      <c r="F15" s="78">
        <v>0.85</v>
      </c>
      <c r="G15" s="78">
        <v>0.3</v>
      </c>
      <c r="H15" s="1">
        <f t="shared" si="0"/>
        <v>8.85</v>
      </c>
    </row>
    <row r="16" spans="1:9">
      <c r="A16" s="37">
        <v>14</v>
      </c>
      <c r="B16" s="6" t="s">
        <v>64</v>
      </c>
      <c r="C16" s="24" t="s">
        <v>61</v>
      </c>
      <c r="D16" s="4">
        <v>42488</v>
      </c>
      <c r="E16" s="3">
        <v>10</v>
      </c>
      <c r="F16" s="78">
        <v>1.1499999999999999</v>
      </c>
      <c r="G16" s="78"/>
      <c r="H16" s="1">
        <f t="shared" si="0"/>
        <v>8.85</v>
      </c>
    </row>
    <row r="17" spans="1:8" ht="15" customHeight="1">
      <c r="A17" s="37">
        <v>15</v>
      </c>
      <c r="B17" s="26" t="s">
        <v>40</v>
      </c>
      <c r="C17" s="24" t="s">
        <v>19</v>
      </c>
      <c r="D17" s="33">
        <v>43021</v>
      </c>
      <c r="E17" s="3">
        <v>10</v>
      </c>
      <c r="F17" s="78">
        <v>1.3</v>
      </c>
      <c r="G17" s="78"/>
      <c r="H17" s="1">
        <f>SUM(E17-F17-G17)</f>
        <v>8.6999999999999993</v>
      </c>
    </row>
    <row r="18" spans="1:8">
      <c r="A18" s="37">
        <v>16</v>
      </c>
      <c r="B18" s="32" t="s">
        <v>75</v>
      </c>
      <c r="C18" s="5" t="s">
        <v>76</v>
      </c>
      <c r="D18" s="25">
        <v>42502</v>
      </c>
      <c r="E18" s="3">
        <v>10</v>
      </c>
      <c r="F18" s="78">
        <v>1.3</v>
      </c>
      <c r="G18" s="78"/>
      <c r="H18" s="1">
        <f>SUM(E18-F18-G18)</f>
        <v>8.6999999999999993</v>
      </c>
    </row>
    <row r="19" spans="1:8">
      <c r="A19" s="37">
        <v>17</v>
      </c>
      <c r="B19" s="6" t="s">
        <v>46</v>
      </c>
      <c r="C19" s="5" t="s">
        <v>44</v>
      </c>
      <c r="D19" s="4">
        <v>42481</v>
      </c>
      <c r="E19" s="3">
        <v>10</v>
      </c>
      <c r="F19" s="78">
        <v>1.375</v>
      </c>
      <c r="G19" s="78"/>
      <c r="H19" s="1">
        <f t="shared" si="0"/>
        <v>8.625</v>
      </c>
    </row>
    <row r="20" spans="1:8" ht="15" customHeight="1">
      <c r="A20" s="37">
        <v>18</v>
      </c>
      <c r="B20" s="6" t="s">
        <v>41</v>
      </c>
      <c r="C20" s="5" t="s">
        <v>19</v>
      </c>
      <c r="D20" s="4">
        <v>42892</v>
      </c>
      <c r="E20" s="3">
        <v>10</v>
      </c>
      <c r="F20" s="78">
        <v>1.4</v>
      </c>
      <c r="G20" s="78"/>
      <c r="H20" s="1">
        <f t="shared" si="0"/>
        <v>8.6</v>
      </c>
    </row>
    <row r="21" spans="1:8">
      <c r="A21" s="37">
        <v>19</v>
      </c>
      <c r="B21" s="6" t="s">
        <v>77</v>
      </c>
      <c r="C21" s="5" t="s">
        <v>76</v>
      </c>
      <c r="D21" s="4">
        <v>42383</v>
      </c>
      <c r="E21" s="3">
        <v>10</v>
      </c>
      <c r="F21" s="78">
        <v>1.5</v>
      </c>
      <c r="G21" s="78"/>
      <c r="H21" s="1">
        <f t="shared" si="0"/>
        <v>8.5</v>
      </c>
    </row>
    <row r="22" spans="1:8">
      <c r="A22" s="37">
        <v>20</v>
      </c>
      <c r="B22" s="6" t="s">
        <v>72</v>
      </c>
      <c r="C22" s="24" t="s">
        <v>66</v>
      </c>
      <c r="D22" s="4">
        <v>42810</v>
      </c>
      <c r="E22" s="3">
        <v>10</v>
      </c>
      <c r="F22" s="78">
        <v>1.35</v>
      </c>
      <c r="G22" s="78">
        <v>0.3</v>
      </c>
      <c r="H22" s="1">
        <f t="shared" si="0"/>
        <v>8.35</v>
      </c>
    </row>
    <row r="23" spans="1:8">
      <c r="A23" s="37">
        <v>21</v>
      </c>
      <c r="B23" s="6" t="s">
        <v>79</v>
      </c>
      <c r="C23" s="24" t="s">
        <v>76</v>
      </c>
      <c r="D23" s="4">
        <v>42800</v>
      </c>
      <c r="E23" s="3">
        <v>10</v>
      </c>
      <c r="F23" s="78">
        <v>1.675</v>
      </c>
      <c r="G23" s="78"/>
      <c r="H23" s="1">
        <f t="shared" si="0"/>
        <v>8.3249999999999993</v>
      </c>
    </row>
    <row r="24" spans="1:8">
      <c r="A24" s="37">
        <v>22</v>
      </c>
      <c r="B24" s="32" t="s">
        <v>71</v>
      </c>
      <c r="C24" s="24" t="s">
        <v>66</v>
      </c>
      <c r="D24" s="25">
        <v>42667</v>
      </c>
      <c r="E24" s="3">
        <v>10</v>
      </c>
      <c r="F24" s="78">
        <v>1.4</v>
      </c>
      <c r="G24" s="78">
        <v>0.3</v>
      </c>
      <c r="H24" s="1">
        <f t="shared" si="0"/>
        <v>8.2999999999999989</v>
      </c>
    </row>
    <row r="25" spans="1:8">
      <c r="A25" s="6">
        <v>23</v>
      </c>
      <c r="B25" s="6" t="s">
        <v>81</v>
      </c>
      <c r="C25" s="24" t="s">
        <v>76</v>
      </c>
      <c r="D25" s="4">
        <v>42674</v>
      </c>
      <c r="E25" s="3">
        <v>10</v>
      </c>
      <c r="F25" s="78">
        <v>1.7749999999999999</v>
      </c>
      <c r="G25" s="78"/>
      <c r="H25" s="1">
        <f t="shared" si="0"/>
        <v>8.2249999999999996</v>
      </c>
    </row>
    <row r="26" spans="1:8">
      <c r="A26" s="6">
        <v>24</v>
      </c>
      <c r="B26" s="6" t="s">
        <v>62</v>
      </c>
      <c r="C26" s="24" t="s">
        <v>61</v>
      </c>
      <c r="D26" s="4">
        <v>42563</v>
      </c>
      <c r="E26" s="3">
        <v>9</v>
      </c>
      <c r="F26" s="78">
        <v>1.075</v>
      </c>
      <c r="G26" s="78"/>
      <c r="H26" s="1">
        <f t="shared" si="0"/>
        <v>7.9249999999999998</v>
      </c>
    </row>
    <row r="27" spans="1:8" ht="15" customHeight="1">
      <c r="A27" s="6">
        <v>25</v>
      </c>
      <c r="B27" s="6" t="s">
        <v>63</v>
      </c>
      <c r="C27" s="24" t="s">
        <v>61</v>
      </c>
      <c r="D27" s="4">
        <v>42404</v>
      </c>
      <c r="E27" s="3">
        <v>9</v>
      </c>
      <c r="F27" s="78">
        <v>1.55</v>
      </c>
      <c r="G27" s="78">
        <v>0.1</v>
      </c>
      <c r="H27" s="1">
        <f t="shared" si="0"/>
        <v>7.3500000000000005</v>
      </c>
    </row>
    <row r="28" spans="1:8">
      <c r="A28" s="145">
        <v>26</v>
      </c>
      <c r="B28" s="145" t="s">
        <v>60</v>
      </c>
      <c r="C28" s="146" t="s">
        <v>61</v>
      </c>
      <c r="D28" s="147">
        <v>42395</v>
      </c>
      <c r="E28" s="148">
        <v>0</v>
      </c>
      <c r="F28" s="149">
        <v>0</v>
      </c>
      <c r="G28" s="212"/>
      <c r="H28" s="213">
        <f t="shared" si="0"/>
        <v>0</v>
      </c>
    </row>
  </sheetData>
  <sortState ref="B17:H18">
    <sortCondition descending="1" ref="D17:D18"/>
  </sortState>
  <mergeCells count="1">
    <mergeCell ref="E1:H1"/>
  </mergeCells>
  <dataValidations count="1">
    <dataValidation type="custom" allowBlank="1" showInputMessage="1" showErrorMessage="1" sqref="H3:H28">
      <formula1>"bvbv"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28"/>
  <sheetViews>
    <sheetView topLeftCell="A5" zoomScaleNormal="100" workbookViewId="0">
      <selection activeCell="K10" sqref="K10"/>
    </sheetView>
  </sheetViews>
  <sheetFormatPr defaultRowHeight="15"/>
  <cols>
    <col min="1" max="1" width="3" bestFit="1" customWidth="1"/>
    <col min="2" max="2" width="30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9">
      <c r="D1" s="15"/>
      <c r="E1" s="278" t="s">
        <v>13</v>
      </c>
      <c r="F1" s="278"/>
      <c r="G1" s="278"/>
      <c r="H1" s="278"/>
    </row>
    <row r="2" spans="1:9">
      <c r="B2" s="31" t="s">
        <v>6</v>
      </c>
      <c r="C2" s="31" t="s">
        <v>5</v>
      </c>
      <c r="D2" s="31" t="s">
        <v>4</v>
      </c>
      <c r="E2" s="19" t="s">
        <v>3</v>
      </c>
      <c r="F2" s="19" t="s">
        <v>2</v>
      </c>
      <c r="G2" s="19" t="s">
        <v>1</v>
      </c>
      <c r="H2" s="19" t="s">
        <v>9</v>
      </c>
    </row>
    <row r="3" spans="1:9">
      <c r="A3" s="118">
        <v>1</v>
      </c>
      <c r="B3" s="169" t="s">
        <v>113</v>
      </c>
      <c r="C3" s="170" t="s">
        <v>107</v>
      </c>
      <c r="D3" s="171">
        <v>42572</v>
      </c>
      <c r="E3" s="84">
        <v>10</v>
      </c>
      <c r="F3" s="105">
        <v>0.45</v>
      </c>
      <c r="G3" s="185"/>
      <c r="H3" s="186">
        <f t="shared" ref="H3:H26" si="0">SUM(E3-F3-G3)</f>
        <v>9.5500000000000007</v>
      </c>
    </row>
    <row r="4" spans="1:9">
      <c r="A4" s="215">
        <v>2</v>
      </c>
      <c r="B4" s="187" t="s">
        <v>75</v>
      </c>
      <c r="C4" s="183" t="s">
        <v>76</v>
      </c>
      <c r="D4" s="189">
        <v>42502</v>
      </c>
      <c r="E4" s="179">
        <v>10</v>
      </c>
      <c r="F4" s="180">
        <v>0.55000000000000004</v>
      </c>
      <c r="G4" s="180"/>
      <c r="H4" s="181">
        <f t="shared" si="0"/>
        <v>9.4499999999999993</v>
      </c>
      <c r="I4" s="97"/>
    </row>
    <row r="5" spans="1:9">
      <c r="A5" s="215">
        <v>3</v>
      </c>
      <c r="B5" s="182" t="s">
        <v>46</v>
      </c>
      <c r="C5" s="183" t="s">
        <v>44</v>
      </c>
      <c r="D5" s="184">
        <v>42481</v>
      </c>
      <c r="E5" s="179">
        <v>10</v>
      </c>
      <c r="F5" s="180">
        <v>0.55000000000000004</v>
      </c>
      <c r="G5" s="180"/>
      <c r="H5" s="181">
        <f t="shared" si="0"/>
        <v>9.4499999999999993</v>
      </c>
      <c r="I5" s="97"/>
    </row>
    <row r="6" spans="1:9">
      <c r="A6" s="215">
        <v>4</v>
      </c>
      <c r="B6" s="182" t="s">
        <v>80</v>
      </c>
      <c r="C6" s="183" t="s">
        <v>76</v>
      </c>
      <c r="D6" s="184">
        <v>42443</v>
      </c>
      <c r="E6" s="179">
        <v>10</v>
      </c>
      <c r="F6" s="180">
        <v>0.65</v>
      </c>
      <c r="G6" s="180"/>
      <c r="H6" s="181">
        <f t="shared" si="0"/>
        <v>9.35</v>
      </c>
      <c r="I6" s="97"/>
    </row>
    <row r="7" spans="1:9" ht="15" customHeight="1">
      <c r="A7" s="215">
        <v>5</v>
      </c>
      <c r="B7" s="182" t="s">
        <v>41</v>
      </c>
      <c r="C7" s="183" t="s">
        <v>19</v>
      </c>
      <c r="D7" s="184">
        <v>42892</v>
      </c>
      <c r="E7" s="179">
        <v>10</v>
      </c>
      <c r="F7" s="180">
        <v>0.7</v>
      </c>
      <c r="G7" s="180"/>
      <c r="H7" s="181">
        <f>SUM(E7-F7-G7)</f>
        <v>9.3000000000000007</v>
      </c>
      <c r="I7" s="97"/>
    </row>
    <row r="8" spans="1:9" ht="15" customHeight="1">
      <c r="A8" s="118">
        <v>6</v>
      </c>
      <c r="B8" s="172" t="s">
        <v>49</v>
      </c>
      <c r="C8" s="170" t="s">
        <v>25</v>
      </c>
      <c r="D8" s="173">
        <v>42492</v>
      </c>
      <c r="E8" s="84">
        <v>10</v>
      </c>
      <c r="F8" s="105">
        <v>0.7</v>
      </c>
      <c r="G8" s="185"/>
      <c r="H8" s="186">
        <f>SUM(E8-F8-G8)</f>
        <v>9.3000000000000007</v>
      </c>
      <c r="I8" s="97"/>
    </row>
    <row r="9" spans="1:9">
      <c r="A9" s="215">
        <v>7</v>
      </c>
      <c r="B9" s="182" t="s">
        <v>64</v>
      </c>
      <c r="C9" s="220" t="s">
        <v>61</v>
      </c>
      <c r="D9" s="184">
        <v>42488</v>
      </c>
      <c r="E9" s="179">
        <v>10</v>
      </c>
      <c r="F9" s="180">
        <v>0.7</v>
      </c>
      <c r="G9" s="180"/>
      <c r="H9" s="181">
        <f>SUM(E9-F9-G9)</f>
        <v>9.3000000000000007</v>
      </c>
      <c r="I9" s="97"/>
    </row>
    <row r="10" spans="1:9">
      <c r="A10" s="118">
        <v>8</v>
      </c>
      <c r="B10" s="172" t="s">
        <v>85</v>
      </c>
      <c r="C10" s="170" t="s">
        <v>83</v>
      </c>
      <c r="D10" s="173">
        <v>42768</v>
      </c>
      <c r="E10" s="84">
        <v>10</v>
      </c>
      <c r="F10" s="105">
        <v>0.75</v>
      </c>
      <c r="G10" s="185"/>
      <c r="H10" s="186">
        <f t="shared" si="0"/>
        <v>9.25</v>
      </c>
    </row>
    <row r="11" spans="1:9" ht="15" customHeight="1">
      <c r="A11" s="37">
        <v>9</v>
      </c>
      <c r="B11" s="6" t="s">
        <v>78</v>
      </c>
      <c r="C11" s="24" t="s">
        <v>76</v>
      </c>
      <c r="D11" s="4">
        <v>42767</v>
      </c>
      <c r="E11" s="3">
        <v>10</v>
      </c>
      <c r="F11" s="78">
        <v>0.75</v>
      </c>
      <c r="G11" s="78"/>
      <c r="H11" s="1">
        <f t="shared" si="0"/>
        <v>9.25</v>
      </c>
    </row>
    <row r="12" spans="1:9">
      <c r="A12" s="37">
        <v>10</v>
      </c>
      <c r="B12" s="6" t="s">
        <v>81</v>
      </c>
      <c r="C12" s="24" t="s">
        <v>76</v>
      </c>
      <c r="D12" s="4">
        <v>42674</v>
      </c>
      <c r="E12" s="3">
        <v>10</v>
      </c>
      <c r="F12" s="78">
        <v>0.8</v>
      </c>
      <c r="G12" s="78"/>
      <c r="H12" s="1">
        <f t="shared" si="0"/>
        <v>9.1999999999999993</v>
      </c>
    </row>
    <row r="13" spans="1:9">
      <c r="A13" s="37">
        <v>11</v>
      </c>
      <c r="B13" s="6" t="s">
        <v>79</v>
      </c>
      <c r="C13" s="24" t="s">
        <v>76</v>
      </c>
      <c r="D13" s="4">
        <v>42800</v>
      </c>
      <c r="E13" s="3">
        <v>10</v>
      </c>
      <c r="F13" s="78">
        <v>0.85</v>
      </c>
      <c r="G13" s="78"/>
      <c r="H13" s="1">
        <f t="shared" si="0"/>
        <v>9.15</v>
      </c>
    </row>
    <row r="14" spans="1:9">
      <c r="A14" s="37">
        <v>12</v>
      </c>
      <c r="B14" s="6" t="s">
        <v>39</v>
      </c>
      <c r="C14" s="24" t="s">
        <v>19</v>
      </c>
      <c r="D14" s="4">
        <v>42944</v>
      </c>
      <c r="E14" s="3">
        <v>10</v>
      </c>
      <c r="F14" s="78">
        <v>0.9</v>
      </c>
      <c r="G14" s="78"/>
      <c r="H14" s="1">
        <f>SUM(E14-F14-G14)</f>
        <v>9.1</v>
      </c>
    </row>
    <row r="15" spans="1:9">
      <c r="A15" s="37">
        <v>13</v>
      </c>
      <c r="B15" s="6" t="s">
        <v>62</v>
      </c>
      <c r="C15" s="24" t="s">
        <v>61</v>
      </c>
      <c r="D15" s="4">
        <v>42563</v>
      </c>
      <c r="E15" s="3">
        <v>10</v>
      </c>
      <c r="F15" s="78">
        <v>0.9</v>
      </c>
      <c r="G15" s="78"/>
      <c r="H15" s="1">
        <f>SUM(E15-F15-G15)</f>
        <v>9.1</v>
      </c>
    </row>
    <row r="16" spans="1:9">
      <c r="A16" s="37">
        <v>14</v>
      </c>
      <c r="B16" s="6" t="s">
        <v>63</v>
      </c>
      <c r="C16" s="24" t="s">
        <v>61</v>
      </c>
      <c r="D16" s="4">
        <v>42404</v>
      </c>
      <c r="E16" s="3">
        <v>10</v>
      </c>
      <c r="F16" s="78">
        <v>0.9</v>
      </c>
      <c r="G16" s="78"/>
      <c r="H16" s="1">
        <f>SUM(E16-F16-G16)</f>
        <v>9.1</v>
      </c>
    </row>
    <row r="17" spans="1:8" ht="14.25" customHeight="1">
      <c r="A17" s="37">
        <v>15</v>
      </c>
      <c r="B17" s="6" t="s">
        <v>47</v>
      </c>
      <c r="C17" s="24" t="s">
        <v>44</v>
      </c>
      <c r="D17" s="4">
        <v>42373</v>
      </c>
      <c r="E17" s="3">
        <v>10</v>
      </c>
      <c r="F17" s="78">
        <v>1</v>
      </c>
      <c r="G17" s="78"/>
      <c r="H17" s="1">
        <f t="shared" si="0"/>
        <v>9</v>
      </c>
    </row>
    <row r="18" spans="1:8">
      <c r="A18" s="37">
        <v>16</v>
      </c>
      <c r="B18" s="6" t="s">
        <v>84</v>
      </c>
      <c r="C18" s="5" t="s">
        <v>83</v>
      </c>
      <c r="D18" s="4">
        <v>42893</v>
      </c>
      <c r="E18" s="3">
        <v>10</v>
      </c>
      <c r="F18" s="78">
        <v>1.1499999999999999</v>
      </c>
      <c r="G18" s="78"/>
      <c r="H18" s="1">
        <f t="shared" si="0"/>
        <v>8.85</v>
      </c>
    </row>
    <row r="19" spans="1:8">
      <c r="A19" s="37">
        <v>17</v>
      </c>
      <c r="B19" s="6" t="s">
        <v>50</v>
      </c>
      <c r="C19" s="5" t="s">
        <v>25</v>
      </c>
      <c r="D19" s="4">
        <v>42575</v>
      </c>
      <c r="E19" s="3">
        <v>10</v>
      </c>
      <c r="F19" s="78">
        <v>1.1499999999999999</v>
      </c>
      <c r="G19" s="78"/>
      <c r="H19" s="1">
        <f t="shared" si="0"/>
        <v>8.85</v>
      </c>
    </row>
    <row r="20" spans="1:8" ht="15" customHeight="1">
      <c r="A20" s="37">
        <v>18</v>
      </c>
      <c r="B20" s="32" t="s">
        <v>45</v>
      </c>
      <c r="C20" s="5" t="s">
        <v>44</v>
      </c>
      <c r="D20" s="25">
        <v>42612</v>
      </c>
      <c r="E20" s="3">
        <v>10</v>
      </c>
      <c r="F20" s="78">
        <v>1.2</v>
      </c>
      <c r="G20" s="78"/>
      <c r="H20" s="1">
        <f t="shared" si="0"/>
        <v>8.8000000000000007</v>
      </c>
    </row>
    <row r="21" spans="1:8">
      <c r="A21" s="37">
        <v>19</v>
      </c>
      <c r="B21" s="6" t="s">
        <v>73</v>
      </c>
      <c r="C21" s="5" t="s">
        <v>66</v>
      </c>
      <c r="D21" s="4">
        <v>42813</v>
      </c>
      <c r="E21" s="3">
        <v>9.5</v>
      </c>
      <c r="F21" s="78">
        <v>0.8</v>
      </c>
      <c r="G21" s="78"/>
      <c r="H21" s="1">
        <f t="shared" si="0"/>
        <v>8.6999999999999993</v>
      </c>
    </row>
    <row r="22" spans="1:8">
      <c r="A22" s="37">
        <v>20</v>
      </c>
      <c r="B22" s="32" t="s">
        <v>42</v>
      </c>
      <c r="C22" s="24" t="s">
        <v>19</v>
      </c>
      <c r="D22" s="25">
        <v>42819</v>
      </c>
      <c r="E22" s="3">
        <v>10</v>
      </c>
      <c r="F22" s="78">
        <v>1.35</v>
      </c>
      <c r="G22" s="78"/>
      <c r="H22" s="1">
        <f t="shared" si="0"/>
        <v>8.65</v>
      </c>
    </row>
    <row r="23" spans="1:8">
      <c r="A23" s="37">
        <v>21</v>
      </c>
      <c r="B23" s="26" t="s">
        <v>40</v>
      </c>
      <c r="C23" s="24" t="s">
        <v>19</v>
      </c>
      <c r="D23" s="33">
        <v>43021</v>
      </c>
      <c r="E23" s="3">
        <v>9.5</v>
      </c>
      <c r="F23" s="78">
        <v>1.05</v>
      </c>
      <c r="G23" s="78"/>
      <c r="H23" s="1">
        <f t="shared" si="0"/>
        <v>8.4499999999999993</v>
      </c>
    </row>
    <row r="24" spans="1:8">
      <c r="A24" s="37">
        <v>22</v>
      </c>
      <c r="B24" s="6" t="s">
        <v>72</v>
      </c>
      <c r="C24" s="24" t="s">
        <v>66</v>
      </c>
      <c r="D24" s="4">
        <v>42810</v>
      </c>
      <c r="E24" s="3">
        <v>9.5</v>
      </c>
      <c r="F24" s="78">
        <v>1.1000000000000001</v>
      </c>
      <c r="G24" s="78"/>
      <c r="H24" s="1">
        <f t="shared" si="0"/>
        <v>8.4</v>
      </c>
    </row>
    <row r="25" spans="1:8">
      <c r="A25" s="6">
        <v>23</v>
      </c>
      <c r="B25" s="32" t="s">
        <v>71</v>
      </c>
      <c r="C25" s="24" t="s">
        <v>66</v>
      </c>
      <c r="D25" s="25">
        <v>42667</v>
      </c>
      <c r="E25" s="3">
        <v>9.5</v>
      </c>
      <c r="F25" s="78">
        <v>1.6</v>
      </c>
      <c r="G25" s="78"/>
      <c r="H25" s="1">
        <f t="shared" si="0"/>
        <v>7.9</v>
      </c>
    </row>
    <row r="26" spans="1:8">
      <c r="A26" s="6">
        <v>24</v>
      </c>
      <c r="B26" s="6" t="s">
        <v>38</v>
      </c>
      <c r="C26" s="24" t="s">
        <v>19</v>
      </c>
      <c r="D26" s="4">
        <v>43099</v>
      </c>
      <c r="E26" s="3">
        <v>10</v>
      </c>
      <c r="F26" s="78">
        <v>10</v>
      </c>
      <c r="G26" s="78"/>
      <c r="H26" s="1">
        <f t="shared" si="0"/>
        <v>0</v>
      </c>
    </row>
    <row r="27" spans="1:8" ht="15" customHeight="1">
      <c r="A27" s="6">
        <v>25</v>
      </c>
      <c r="B27" s="6" t="s">
        <v>77</v>
      </c>
      <c r="C27" s="24" t="s">
        <v>76</v>
      </c>
      <c r="D27" s="4">
        <v>42383</v>
      </c>
      <c r="E27" s="3">
        <v>0</v>
      </c>
      <c r="F27" s="78">
        <v>0</v>
      </c>
      <c r="G27" s="78"/>
      <c r="H27" s="1">
        <f>SUM(E27-F27-G27)</f>
        <v>0</v>
      </c>
    </row>
    <row r="28" spans="1:8">
      <c r="A28" s="145">
        <v>26</v>
      </c>
      <c r="B28" s="145" t="s">
        <v>60</v>
      </c>
      <c r="C28" s="146" t="s">
        <v>61</v>
      </c>
      <c r="D28" s="147">
        <v>42395</v>
      </c>
      <c r="E28" s="148">
        <v>0</v>
      </c>
      <c r="F28" s="149">
        <v>0</v>
      </c>
      <c r="G28" s="212"/>
      <c r="H28" s="213">
        <f>SUM(E28-F28-G28)</f>
        <v>0</v>
      </c>
    </row>
  </sheetData>
  <sortState ref="B14:H16">
    <sortCondition descending="1" ref="D14:D16"/>
  </sortState>
  <mergeCells count="1">
    <mergeCell ref="E1:H1"/>
  </mergeCells>
  <dataValidations count="1">
    <dataValidation type="custom" allowBlank="1" showInputMessage="1" showErrorMessage="1" sqref="H3:H28">
      <formula1>"bvbv"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W73"/>
  <sheetViews>
    <sheetView topLeftCell="A62" zoomScaleNormal="100" workbookViewId="0">
      <selection activeCell="T67" sqref="T67"/>
    </sheetView>
  </sheetViews>
  <sheetFormatPr defaultRowHeight="15"/>
  <cols>
    <col min="1" max="1" width="2" bestFit="1" customWidth="1"/>
    <col min="2" max="2" width="28.7109375" customWidth="1"/>
    <col min="3" max="3" width="27.28515625" bestFit="1" customWidth="1"/>
    <col min="4" max="4" width="11.5703125" bestFit="1" customWidth="1"/>
    <col min="5" max="5" width="5.5703125" bestFit="1" customWidth="1"/>
    <col min="6" max="6" width="6" bestFit="1" customWidth="1"/>
    <col min="7" max="7" width="6.5703125" bestFit="1" customWidth="1"/>
    <col min="8" max="8" width="6" bestFit="1" customWidth="1"/>
    <col min="9" max="9" width="5.85546875" bestFit="1" customWidth="1"/>
    <col min="10" max="10" width="6" bestFit="1" customWidth="1"/>
    <col min="11" max="11" width="6.5703125" bestFit="1" customWidth="1"/>
    <col min="12" max="12" width="6" bestFit="1" customWidth="1"/>
    <col min="13" max="13" width="5.85546875" bestFit="1" customWidth="1"/>
    <col min="14" max="16" width="6.5703125" bestFit="1" customWidth="1"/>
    <col min="17" max="17" width="8" customWidth="1"/>
    <col min="18" max="18" width="11.28515625" customWidth="1"/>
    <col min="20" max="22" width="12.7109375" style="51" customWidth="1"/>
  </cols>
  <sheetData>
    <row r="1" spans="1:23" ht="18.75">
      <c r="A1" s="272" t="s">
        <v>225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</row>
    <row r="2" spans="1:23" ht="18.75">
      <c r="A2" s="23"/>
      <c r="B2" s="272" t="s">
        <v>171</v>
      </c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</row>
    <row r="3" spans="1:23">
      <c r="B3" s="22" t="s">
        <v>170</v>
      </c>
      <c r="D3" s="15"/>
      <c r="E3" s="274" t="s">
        <v>15</v>
      </c>
      <c r="F3" s="275"/>
      <c r="G3" s="275"/>
      <c r="H3" s="275"/>
      <c r="I3" s="276" t="s">
        <v>14</v>
      </c>
      <c r="J3" s="277"/>
      <c r="K3" s="277"/>
      <c r="L3" s="277"/>
      <c r="M3" s="278" t="s">
        <v>169</v>
      </c>
      <c r="N3" s="278"/>
      <c r="O3" s="278"/>
      <c r="P3" s="278"/>
      <c r="T3"/>
      <c r="U3"/>
      <c r="V3"/>
    </row>
    <row r="4" spans="1:23" ht="30.75" thickBot="1">
      <c r="B4" s="9" t="s">
        <v>6</v>
      </c>
      <c r="C4" s="9" t="s">
        <v>5</v>
      </c>
      <c r="D4" s="9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  <c r="R4" s="19" t="s">
        <v>228</v>
      </c>
      <c r="T4"/>
      <c r="U4"/>
      <c r="V4"/>
    </row>
    <row r="5" spans="1:23">
      <c r="A5" s="295">
        <v>1</v>
      </c>
      <c r="B5" s="101" t="s">
        <v>219</v>
      </c>
      <c r="C5" s="301" t="s">
        <v>218</v>
      </c>
      <c r="D5" s="141">
        <v>43959</v>
      </c>
      <c r="E5" s="236">
        <v>10</v>
      </c>
      <c r="F5" s="230">
        <v>0.5</v>
      </c>
      <c r="G5" s="230"/>
      <c r="H5" s="126">
        <f t="shared" ref="H5:H16" si="0">SUM(E5-F5-G5)</f>
        <v>9.5</v>
      </c>
      <c r="I5" s="127">
        <v>10</v>
      </c>
      <c r="J5" s="230">
        <v>0.25</v>
      </c>
      <c r="K5" s="230"/>
      <c r="L5" s="126">
        <f t="shared" ref="L5:L16" si="1">SUM(I5-J5-K5)</f>
        <v>9.75</v>
      </c>
      <c r="M5" s="127">
        <v>9.9499999999999993</v>
      </c>
      <c r="N5" s="230">
        <v>0</v>
      </c>
      <c r="O5" s="230"/>
      <c r="P5" s="126">
        <f t="shared" ref="P5:P16" si="2">SUM(M5-N5-O5)</f>
        <v>9.9499999999999993</v>
      </c>
      <c r="Q5" s="128">
        <f t="shared" ref="Q5:Q16" si="3">SUM(H5+L5+P5)</f>
        <v>29.2</v>
      </c>
      <c r="R5" s="290">
        <v>87.25</v>
      </c>
      <c r="S5" s="242"/>
      <c r="T5" s="243"/>
      <c r="U5" s="243"/>
      <c r="V5" s="243"/>
    </row>
    <row r="6" spans="1:23">
      <c r="A6" s="296"/>
      <c r="B6" s="103" t="s">
        <v>217</v>
      </c>
      <c r="C6" s="302"/>
      <c r="D6" s="142">
        <v>44361</v>
      </c>
      <c r="E6" s="237">
        <v>10</v>
      </c>
      <c r="F6" s="231">
        <v>0.45</v>
      </c>
      <c r="G6" s="231"/>
      <c r="H6" s="86">
        <f t="shared" si="0"/>
        <v>9.5500000000000007</v>
      </c>
      <c r="I6" s="84">
        <v>10</v>
      </c>
      <c r="J6" s="231">
        <v>0.25</v>
      </c>
      <c r="K6" s="231"/>
      <c r="L6" s="86">
        <f t="shared" si="1"/>
        <v>9.75</v>
      </c>
      <c r="M6" s="84">
        <v>9.4499999999999993</v>
      </c>
      <c r="N6" s="231">
        <v>0</v>
      </c>
      <c r="O6" s="231"/>
      <c r="P6" s="86">
        <f t="shared" si="2"/>
        <v>9.4499999999999993</v>
      </c>
      <c r="Q6" s="129">
        <f t="shared" si="3"/>
        <v>28.75</v>
      </c>
      <c r="R6" s="291"/>
      <c r="S6" s="242"/>
      <c r="T6" s="243"/>
      <c r="U6" s="243"/>
      <c r="V6" s="243"/>
    </row>
    <row r="7" spans="1:23">
      <c r="A7" s="296"/>
      <c r="B7" s="103" t="s">
        <v>216</v>
      </c>
      <c r="C7" s="302"/>
      <c r="D7" s="142">
        <v>44608</v>
      </c>
      <c r="E7" s="237">
        <v>10</v>
      </c>
      <c r="F7" s="231">
        <v>0.5</v>
      </c>
      <c r="G7" s="231"/>
      <c r="H7" s="86">
        <f t="shared" si="0"/>
        <v>9.5</v>
      </c>
      <c r="I7" s="84">
        <v>10</v>
      </c>
      <c r="J7" s="231">
        <v>0.25</v>
      </c>
      <c r="K7" s="231"/>
      <c r="L7" s="86">
        <f t="shared" si="1"/>
        <v>9.75</v>
      </c>
      <c r="M7" s="84">
        <v>9.4499999999999993</v>
      </c>
      <c r="N7" s="231">
        <v>0</v>
      </c>
      <c r="O7" s="231"/>
      <c r="P7" s="86">
        <f t="shared" si="2"/>
        <v>9.4499999999999993</v>
      </c>
      <c r="Q7" s="129">
        <f t="shared" si="3"/>
        <v>28.7</v>
      </c>
      <c r="R7" s="291"/>
      <c r="S7" s="246"/>
      <c r="T7" s="247"/>
      <c r="U7" s="247"/>
      <c r="V7" s="247"/>
    </row>
    <row r="8" spans="1:23" ht="15.75" thickBot="1">
      <c r="A8" s="297"/>
      <c r="B8" s="249" t="s">
        <v>215</v>
      </c>
      <c r="C8" s="303"/>
      <c r="D8" s="143">
        <v>44336</v>
      </c>
      <c r="E8" s="238">
        <v>10</v>
      </c>
      <c r="F8" s="232">
        <v>0.45</v>
      </c>
      <c r="G8" s="232"/>
      <c r="H8" s="132">
        <f t="shared" si="0"/>
        <v>9.5500000000000007</v>
      </c>
      <c r="I8" s="133">
        <v>10</v>
      </c>
      <c r="J8" s="232">
        <v>0.35</v>
      </c>
      <c r="K8" s="232"/>
      <c r="L8" s="132">
        <f t="shared" si="1"/>
        <v>9.65</v>
      </c>
      <c r="M8" s="133">
        <v>10</v>
      </c>
      <c r="N8" s="232">
        <v>0</v>
      </c>
      <c r="O8" s="232"/>
      <c r="P8" s="132">
        <f t="shared" si="2"/>
        <v>10</v>
      </c>
      <c r="Q8" s="134">
        <f t="shared" si="3"/>
        <v>29.200000000000003</v>
      </c>
      <c r="R8" s="292"/>
      <c r="S8" s="244"/>
      <c r="T8" s="245"/>
      <c r="U8" s="245"/>
      <c r="V8" s="245"/>
      <c r="W8" s="22"/>
    </row>
    <row r="9" spans="1:23" ht="15" customHeight="1">
      <c r="A9" s="295">
        <v>2</v>
      </c>
      <c r="B9" s="101" t="s">
        <v>214</v>
      </c>
      <c r="C9" s="301" t="s">
        <v>213</v>
      </c>
      <c r="D9" s="141">
        <v>44391</v>
      </c>
      <c r="E9" s="236">
        <v>9</v>
      </c>
      <c r="F9" s="230">
        <v>0.4</v>
      </c>
      <c r="G9" s="230"/>
      <c r="H9" s="126">
        <f t="shared" si="0"/>
        <v>8.6</v>
      </c>
      <c r="I9" s="127">
        <v>10</v>
      </c>
      <c r="J9" s="230">
        <v>0.45</v>
      </c>
      <c r="K9" s="230"/>
      <c r="L9" s="126">
        <f t="shared" si="1"/>
        <v>9.5500000000000007</v>
      </c>
      <c r="M9" s="127">
        <v>10</v>
      </c>
      <c r="N9" s="230">
        <v>0</v>
      </c>
      <c r="O9" s="230"/>
      <c r="P9" s="126">
        <f t="shared" si="2"/>
        <v>10</v>
      </c>
      <c r="Q9" s="128">
        <f t="shared" si="3"/>
        <v>28.15</v>
      </c>
      <c r="R9" s="290">
        <v>87.15</v>
      </c>
      <c r="S9" s="248"/>
      <c r="T9" s="247"/>
      <c r="U9" s="247"/>
      <c r="V9" s="247"/>
    </row>
    <row r="10" spans="1:23">
      <c r="A10" s="296"/>
      <c r="B10" s="103" t="s">
        <v>212</v>
      </c>
      <c r="C10" s="302"/>
      <c r="D10" s="142">
        <v>44440</v>
      </c>
      <c r="E10" s="237">
        <v>10</v>
      </c>
      <c r="F10" s="231">
        <v>1</v>
      </c>
      <c r="G10" s="231"/>
      <c r="H10" s="86">
        <f t="shared" si="0"/>
        <v>9</v>
      </c>
      <c r="I10" s="84">
        <v>10</v>
      </c>
      <c r="J10" s="231">
        <v>0.25</v>
      </c>
      <c r="K10" s="231"/>
      <c r="L10" s="86">
        <f t="shared" si="1"/>
        <v>9.75</v>
      </c>
      <c r="M10" s="84">
        <v>9.9</v>
      </c>
      <c r="N10" s="231">
        <v>0</v>
      </c>
      <c r="O10" s="231"/>
      <c r="P10" s="86">
        <f t="shared" si="2"/>
        <v>9.9</v>
      </c>
      <c r="Q10" s="129">
        <f t="shared" si="3"/>
        <v>28.65</v>
      </c>
      <c r="R10" s="291"/>
      <c r="S10" s="248"/>
      <c r="T10" s="247"/>
      <c r="U10" s="247"/>
      <c r="V10" s="247"/>
    </row>
    <row r="11" spans="1:23">
      <c r="A11" s="296"/>
      <c r="B11" s="103" t="s">
        <v>211</v>
      </c>
      <c r="C11" s="302"/>
      <c r="D11" s="142">
        <v>44541</v>
      </c>
      <c r="E11" s="237">
        <v>10</v>
      </c>
      <c r="F11" s="231">
        <v>0.55000000000000004</v>
      </c>
      <c r="G11" s="231"/>
      <c r="H11" s="86">
        <f t="shared" si="0"/>
        <v>9.4499999999999993</v>
      </c>
      <c r="I11" s="84">
        <v>10</v>
      </c>
      <c r="J11" s="231">
        <v>0.45</v>
      </c>
      <c r="K11" s="231"/>
      <c r="L11" s="86">
        <f t="shared" si="1"/>
        <v>9.5500000000000007</v>
      </c>
      <c r="M11" s="84">
        <v>9.4</v>
      </c>
      <c r="N11" s="231">
        <v>0</v>
      </c>
      <c r="O11" s="231"/>
      <c r="P11" s="86">
        <f t="shared" si="2"/>
        <v>9.4</v>
      </c>
      <c r="Q11" s="129">
        <f t="shared" si="3"/>
        <v>28.4</v>
      </c>
      <c r="R11" s="291"/>
      <c r="S11" s="246"/>
      <c r="T11" s="247"/>
      <c r="U11" s="247"/>
      <c r="V11" s="247"/>
    </row>
    <row r="12" spans="1:23" ht="15.75" thickBot="1">
      <c r="A12" s="297"/>
      <c r="B12" s="249" t="s">
        <v>210</v>
      </c>
      <c r="C12" s="303"/>
      <c r="D12" s="143">
        <v>44516</v>
      </c>
      <c r="E12" s="238">
        <v>10</v>
      </c>
      <c r="F12" s="232">
        <v>0.3</v>
      </c>
      <c r="G12" s="232"/>
      <c r="H12" s="132">
        <f t="shared" si="0"/>
        <v>9.6999999999999993</v>
      </c>
      <c r="I12" s="133">
        <v>10</v>
      </c>
      <c r="J12" s="232">
        <v>0.2</v>
      </c>
      <c r="K12" s="232"/>
      <c r="L12" s="132">
        <f t="shared" si="1"/>
        <v>9.8000000000000007</v>
      </c>
      <c r="M12" s="133">
        <v>10</v>
      </c>
      <c r="N12" s="232">
        <v>0</v>
      </c>
      <c r="O12" s="232"/>
      <c r="P12" s="132">
        <f t="shared" si="2"/>
        <v>10</v>
      </c>
      <c r="Q12" s="134">
        <f t="shared" si="3"/>
        <v>29.5</v>
      </c>
      <c r="R12" s="292"/>
      <c r="S12" s="244"/>
      <c r="T12" s="245"/>
      <c r="U12" s="245"/>
      <c r="V12" s="245"/>
      <c r="W12" s="22"/>
    </row>
    <row r="13" spans="1:23">
      <c r="A13" s="307">
        <v>3</v>
      </c>
      <c r="B13" s="250" t="s">
        <v>224</v>
      </c>
      <c r="C13" s="310" t="s">
        <v>223</v>
      </c>
      <c r="D13" s="120">
        <v>44012</v>
      </c>
      <c r="E13" s="236">
        <v>10</v>
      </c>
      <c r="F13" s="230">
        <v>1.1499999999999999</v>
      </c>
      <c r="G13" s="230"/>
      <c r="H13" s="126">
        <f t="shared" si="0"/>
        <v>8.85</v>
      </c>
      <c r="I13" s="127">
        <v>10</v>
      </c>
      <c r="J13" s="230">
        <v>1.425</v>
      </c>
      <c r="K13" s="230"/>
      <c r="L13" s="126">
        <f t="shared" si="1"/>
        <v>8.5749999999999993</v>
      </c>
      <c r="M13" s="127">
        <v>8.9499999999999993</v>
      </c>
      <c r="N13" s="230">
        <v>0</v>
      </c>
      <c r="O13" s="230"/>
      <c r="P13" s="126">
        <f t="shared" si="2"/>
        <v>8.9499999999999993</v>
      </c>
      <c r="Q13" s="128">
        <f t="shared" si="3"/>
        <v>26.374999999999996</v>
      </c>
      <c r="R13" s="290">
        <v>84.075000000000003</v>
      </c>
      <c r="S13" s="248"/>
      <c r="T13" s="247"/>
      <c r="U13" s="247"/>
      <c r="V13" s="247"/>
    </row>
    <row r="14" spans="1:23">
      <c r="A14" s="308"/>
      <c r="B14" s="103" t="s">
        <v>222</v>
      </c>
      <c r="C14" s="311"/>
      <c r="D14" s="123">
        <v>44246</v>
      </c>
      <c r="E14" s="237">
        <v>10</v>
      </c>
      <c r="F14" s="231">
        <v>0.6</v>
      </c>
      <c r="G14" s="231"/>
      <c r="H14" s="86">
        <f t="shared" si="0"/>
        <v>9.4</v>
      </c>
      <c r="I14" s="84">
        <v>10</v>
      </c>
      <c r="J14" s="231">
        <v>0.85</v>
      </c>
      <c r="K14" s="231">
        <v>0.1</v>
      </c>
      <c r="L14" s="86">
        <f t="shared" si="1"/>
        <v>9.0500000000000007</v>
      </c>
      <c r="M14" s="84">
        <v>9.4499999999999993</v>
      </c>
      <c r="N14" s="231">
        <v>0</v>
      </c>
      <c r="O14" s="231"/>
      <c r="P14" s="86">
        <f t="shared" si="2"/>
        <v>9.4499999999999993</v>
      </c>
      <c r="Q14" s="129">
        <f t="shared" si="3"/>
        <v>27.900000000000002</v>
      </c>
      <c r="R14" s="291"/>
      <c r="S14" s="248"/>
      <c r="T14" s="247"/>
      <c r="U14" s="247"/>
      <c r="V14" s="247"/>
    </row>
    <row r="15" spans="1:23">
      <c r="A15" s="308"/>
      <c r="B15" s="103" t="s">
        <v>221</v>
      </c>
      <c r="C15" s="311"/>
      <c r="D15" s="123">
        <v>44017</v>
      </c>
      <c r="E15" s="237">
        <v>9</v>
      </c>
      <c r="F15" s="231">
        <v>0.6</v>
      </c>
      <c r="G15" s="231"/>
      <c r="H15" s="86">
        <f t="shared" si="0"/>
        <v>8.4</v>
      </c>
      <c r="I15" s="84">
        <v>10</v>
      </c>
      <c r="J15" s="231">
        <v>0.15</v>
      </c>
      <c r="K15" s="231"/>
      <c r="L15" s="86">
        <f t="shared" si="1"/>
        <v>9.85</v>
      </c>
      <c r="M15" s="84">
        <v>8.9499999999999993</v>
      </c>
      <c r="N15" s="231">
        <v>0</v>
      </c>
      <c r="O15" s="231"/>
      <c r="P15" s="86">
        <f t="shared" si="2"/>
        <v>8.9499999999999993</v>
      </c>
      <c r="Q15" s="129">
        <f t="shared" si="3"/>
        <v>27.2</v>
      </c>
      <c r="R15" s="291"/>
      <c r="S15" s="246"/>
      <c r="T15" s="247"/>
      <c r="U15" s="247"/>
      <c r="V15" s="247"/>
    </row>
    <row r="16" spans="1:23" ht="15.75" thickBot="1">
      <c r="A16" s="309"/>
      <c r="B16" s="130" t="s">
        <v>220</v>
      </c>
      <c r="C16" s="312"/>
      <c r="D16" s="131">
        <v>43840</v>
      </c>
      <c r="E16" s="238">
        <v>10</v>
      </c>
      <c r="F16" s="232">
        <v>0.5</v>
      </c>
      <c r="G16" s="232"/>
      <c r="H16" s="132">
        <f t="shared" si="0"/>
        <v>9.5</v>
      </c>
      <c r="I16" s="133">
        <v>10</v>
      </c>
      <c r="J16" s="232">
        <v>0.32500000000000001</v>
      </c>
      <c r="K16" s="232"/>
      <c r="L16" s="132">
        <f t="shared" si="1"/>
        <v>9.6750000000000007</v>
      </c>
      <c r="M16" s="133">
        <v>9.35</v>
      </c>
      <c r="N16" s="232">
        <v>0</v>
      </c>
      <c r="O16" s="232"/>
      <c r="P16" s="132">
        <f t="shared" si="2"/>
        <v>9.35</v>
      </c>
      <c r="Q16" s="134">
        <f t="shared" si="3"/>
        <v>28.524999999999999</v>
      </c>
      <c r="R16" s="292"/>
      <c r="S16" s="244"/>
      <c r="T16" s="245"/>
      <c r="U16" s="245"/>
      <c r="V16" s="245"/>
      <c r="W16" s="22"/>
    </row>
    <row r="18" spans="1:23" ht="18.75">
      <c r="A18" s="272" t="s">
        <v>209</v>
      </c>
      <c r="B18" s="272"/>
      <c r="C18" s="272"/>
      <c r="D18" s="272"/>
      <c r="E18" s="272"/>
      <c r="F18" s="272"/>
      <c r="G18" s="272"/>
      <c r="H18" s="272"/>
      <c r="I18" s="272"/>
      <c r="J18" s="272"/>
      <c r="K18" s="272"/>
      <c r="L18" s="272"/>
      <c r="M18" s="272"/>
      <c r="N18" s="272"/>
      <c r="O18" s="272"/>
      <c r="P18" s="272"/>
      <c r="Q18" s="272"/>
      <c r="T18"/>
      <c r="U18"/>
      <c r="V18"/>
    </row>
    <row r="19" spans="1:23" ht="18.75">
      <c r="A19" s="23"/>
      <c r="B19" s="272" t="s">
        <v>171</v>
      </c>
      <c r="C19" s="272"/>
      <c r="D19" s="272"/>
      <c r="E19" s="272"/>
      <c r="F19" s="272"/>
      <c r="G19" s="272"/>
      <c r="H19" s="272"/>
      <c r="I19" s="272"/>
      <c r="J19" s="272"/>
      <c r="K19" s="272"/>
      <c r="L19" s="272"/>
      <c r="M19" s="272"/>
      <c r="N19" s="272"/>
      <c r="O19" s="272"/>
      <c r="P19" s="272"/>
      <c r="Q19" s="272"/>
      <c r="T19"/>
      <c r="U19"/>
      <c r="V19"/>
    </row>
    <row r="20" spans="1:23">
      <c r="B20" s="22" t="s">
        <v>170</v>
      </c>
      <c r="D20" s="15"/>
      <c r="E20" s="274" t="s">
        <v>15</v>
      </c>
      <c r="F20" s="275"/>
      <c r="G20" s="275"/>
      <c r="H20" s="275"/>
      <c r="I20" s="276" t="s">
        <v>14</v>
      </c>
      <c r="J20" s="277"/>
      <c r="K20" s="277"/>
      <c r="L20" s="277"/>
      <c r="M20" s="278" t="s">
        <v>169</v>
      </c>
      <c r="N20" s="278"/>
      <c r="O20" s="278"/>
      <c r="P20" s="278"/>
      <c r="T20"/>
      <c r="U20"/>
      <c r="V20"/>
    </row>
    <row r="21" spans="1:23" ht="30.75" thickBot="1">
      <c r="B21" s="9" t="s">
        <v>6</v>
      </c>
      <c r="C21" s="9" t="s">
        <v>5</v>
      </c>
      <c r="D21" s="9" t="s">
        <v>4</v>
      </c>
      <c r="E21" s="21" t="s">
        <v>3</v>
      </c>
      <c r="F21" s="21" t="s">
        <v>11</v>
      </c>
      <c r="G21" s="21" t="s">
        <v>1</v>
      </c>
      <c r="H21" s="21" t="s">
        <v>12</v>
      </c>
      <c r="I21" s="20" t="s">
        <v>3</v>
      </c>
      <c r="J21" s="20" t="s">
        <v>11</v>
      </c>
      <c r="K21" s="20" t="s">
        <v>1</v>
      </c>
      <c r="L21" s="20" t="s">
        <v>10</v>
      </c>
      <c r="M21" s="19" t="s">
        <v>3</v>
      </c>
      <c r="N21" s="19" t="s">
        <v>2</v>
      </c>
      <c r="O21" s="19" t="s">
        <v>1</v>
      </c>
      <c r="P21" s="19" t="s">
        <v>9</v>
      </c>
      <c r="Q21" s="18" t="s">
        <v>8</v>
      </c>
      <c r="R21" s="19" t="s">
        <v>228</v>
      </c>
      <c r="T21"/>
      <c r="U21"/>
      <c r="V21"/>
    </row>
    <row r="22" spans="1:23">
      <c r="A22" s="295">
        <v>1</v>
      </c>
      <c r="B22" s="101" t="s">
        <v>198</v>
      </c>
      <c r="C22" s="313" t="s">
        <v>197</v>
      </c>
      <c r="D22" s="120">
        <v>43749</v>
      </c>
      <c r="E22" s="233">
        <v>10</v>
      </c>
      <c r="F22" s="230">
        <v>0.7</v>
      </c>
      <c r="G22" s="230"/>
      <c r="H22" s="126">
        <f t="shared" ref="H22:H37" si="4">SUM(E22-F22-G22)</f>
        <v>9.3000000000000007</v>
      </c>
      <c r="I22" s="127">
        <v>10</v>
      </c>
      <c r="J22" s="230">
        <v>0.125</v>
      </c>
      <c r="K22" s="230"/>
      <c r="L22" s="126">
        <f t="shared" ref="L22:L37" si="5">SUM(I22-J22-K22)</f>
        <v>9.875</v>
      </c>
      <c r="M22" s="127">
        <v>10</v>
      </c>
      <c r="N22" s="230">
        <v>0.8</v>
      </c>
      <c r="O22" s="230"/>
      <c r="P22" s="126">
        <f t="shared" ref="P22:P37" si="6">SUM(M22-N22-O22)</f>
        <v>9.1999999999999993</v>
      </c>
      <c r="Q22" s="128">
        <f t="shared" ref="Q22:Q37" si="7">SUM(H22+L22+P22)</f>
        <v>28.375</v>
      </c>
      <c r="R22" s="290">
        <v>85.7</v>
      </c>
      <c r="S22" s="248"/>
      <c r="T22" s="247"/>
      <c r="U22" s="247"/>
      <c r="V22" s="247"/>
    </row>
    <row r="23" spans="1:23">
      <c r="A23" s="296"/>
      <c r="B23" s="103" t="s">
        <v>196</v>
      </c>
      <c r="C23" s="314"/>
      <c r="D23" s="123">
        <v>43421</v>
      </c>
      <c r="E23" s="234">
        <v>10</v>
      </c>
      <c r="F23" s="231">
        <v>0.85</v>
      </c>
      <c r="G23" s="231"/>
      <c r="H23" s="86">
        <f t="shared" si="4"/>
        <v>9.15</v>
      </c>
      <c r="I23" s="84">
        <v>10</v>
      </c>
      <c r="J23" s="231">
        <v>0.125</v>
      </c>
      <c r="K23" s="231"/>
      <c r="L23" s="86">
        <f t="shared" si="5"/>
        <v>9.875</v>
      </c>
      <c r="M23" s="84">
        <v>10</v>
      </c>
      <c r="N23" s="231">
        <v>0.7</v>
      </c>
      <c r="O23" s="231"/>
      <c r="P23" s="86">
        <f t="shared" si="6"/>
        <v>9.3000000000000007</v>
      </c>
      <c r="Q23" s="129">
        <f t="shared" si="7"/>
        <v>28.324999999999999</v>
      </c>
      <c r="R23" s="291"/>
      <c r="S23" s="248"/>
      <c r="T23" s="247"/>
      <c r="U23" s="247"/>
      <c r="V23" s="247"/>
    </row>
    <row r="24" spans="1:23">
      <c r="A24" s="296"/>
      <c r="B24" s="103" t="s">
        <v>195</v>
      </c>
      <c r="C24" s="314"/>
      <c r="D24" s="123">
        <v>43529</v>
      </c>
      <c r="E24" s="234">
        <v>10</v>
      </c>
      <c r="F24" s="231">
        <v>0.75</v>
      </c>
      <c r="G24" s="231"/>
      <c r="H24" s="86">
        <f t="shared" si="4"/>
        <v>9.25</v>
      </c>
      <c r="I24" s="84">
        <v>10</v>
      </c>
      <c r="J24" s="231">
        <v>0.3</v>
      </c>
      <c r="K24" s="231"/>
      <c r="L24" s="86">
        <f t="shared" si="5"/>
        <v>9.6999999999999993</v>
      </c>
      <c r="M24" s="84">
        <v>10</v>
      </c>
      <c r="N24" s="231">
        <v>0.5</v>
      </c>
      <c r="O24" s="231"/>
      <c r="P24" s="86">
        <f t="shared" si="6"/>
        <v>9.5</v>
      </c>
      <c r="Q24" s="129">
        <f t="shared" si="7"/>
        <v>28.45</v>
      </c>
      <c r="R24" s="291"/>
      <c r="S24" s="248"/>
      <c r="T24" s="247"/>
      <c r="U24" s="247"/>
      <c r="V24" s="247"/>
    </row>
    <row r="25" spans="1:23">
      <c r="A25" s="296"/>
      <c r="B25" s="103" t="s">
        <v>194</v>
      </c>
      <c r="C25" s="314"/>
      <c r="D25" s="123">
        <v>43265</v>
      </c>
      <c r="E25" s="234">
        <v>10</v>
      </c>
      <c r="F25" s="231">
        <v>0.5</v>
      </c>
      <c r="G25" s="231"/>
      <c r="H25" s="86">
        <f t="shared" si="4"/>
        <v>9.5</v>
      </c>
      <c r="I25" s="84">
        <v>10</v>
      </c>
      <c r="J25" s="231">
        <v>0.2</v>
      </c>
      <c r="K25" s="231"/>
      <c r="L25" s="86">
        <f t="shared" si="5"/>
        <v>9.8000000000000007</v>
      </c>
      <c r="M25" s="84">
        <v>10</v>
      </c>
      <c r="N25" s="231">
        <v>0.85</v>
      </c>
      <c r="O25" s="231"/>
      <c r="P25" s="86">
        <f t="shared" si="6"/>
        <v>9.15</v>
      </c>
      <c r="Q25" s="129">
        <f t="shared" si="7"/>
        <v>28.450000000000003</v>
      </c>
      <c r="R25" s="291"/>
      <c r="S25" s="246"/>
      <c r="T25" s="247"/>
      <c r="U25" s="247"/>
      <c r="V25" s="247"/>
    </row>
    <row r="26" spans="1:23" ht="15.75" thickBot="1">
      <c r="A26" s="297"/>
      <c r="B26" s="136" t="s">
        <v>193</v>
      </c>
      <c r="C26" s="315"/>
      <c r="D26" s="131">
        <v>43376</v>
      </c>
      <c r="E26" s="235">
        <v>10</v>
      </c>
      <c r="F26" s="232">
        <v>0.8</v>
      </c>
      <c r="G26" s="232"/>
      <c r="H26" s="132">
        <f t="shared" si="4"/>
        <v>9.1999999999999993</v>
      </c>
      <c r="I26" s="133">
        <v>10</v>
      </c>
      <c r="J26" s="232">
        <v>0.1</v>
      </c>
      <c r="K26" s="232"/>
      <c r="L26" s="132">
        <f t="shared" si="5"/>
        <v>9.9</v>
      </c>
      <c r="M26" s="133">
        <v>10</v>
      </c>
      <c r="N26" s="232">
        <v>0.85</v>
      </c>
      <c r="O26" s="232"/>
      <c r="P26" s="132">
        <f t="shared" si="6"/>
        <v>9.15</v>
      </c>
      <c r="Q26" s="134">
        <f t="shared" si="7"/>
        <v>28.25</v>
      </c>
      <c r="R26" s="292"/>
      <c r="S26" s="244"/>
      <c r="T26" s="245"/>
      <c r="U26" s="245"/>
      <c r="V26" s="245"/>
      <c r="W26" s="22"/>
    </row>
    <row r="27" spans="1:23">
      <c r="A27" s="304">
        <v>2</v>
      </c>
      <c r="B27" s="101" t="s">
        <v>192</v>
      </c>
      <c r="C27" s="301" t="s">
        <v>191</v>
      </c>
      <c r="D27" s="120">
        <v>43734</v>
      </c>
      <c r="E27" s="233">
        <v>10</v>
      </c>
      <c r="F27" s="230">
        <v>0.45</v>
      </c>
      <c r="G27" s="230"/>
      <c r="H27" s="126">
        <f t="shared" si="4"/>
        <v>9.5500000000000007</v>
      </c>
      <c r="I27" s="127">
        <v>10</v>
      </c>
      <c r="J27" s="230">
        <v>0.25</v>
      </c>
      <c r="K27" s="230"/>
      <c r="L27" s="126">
        <f t="shared" si="5"/>
        <v>9.75</v>
      </c>
      <c r="M27" s="127">
        <v>10</v>
      </c>
      <c r="N27" s="230">
        <v>0.9</v>
      </c>
      <c r="O27" s="230"/>
      <c r="P27" s="126">
        <f t="shared" si="6"/>
        <v>9.1</v>
      </c>
      <c r="Q27" s="128">
        <f t="shared" si="7"/>
        <v>28.4</v>
      </c>
      <c r="R27" s="290">
        <v>85.224999999999994</v>
      </c>
      <c r="S27" s="248"/>
      <c r="T27" s="247"/>
      <c r="U27" s="247"/>
      <c r="V27" s="247"/>
    </row>
    <row r="28" spans="1:23">
      <c r="A28" s="305"/>
      <c r="B28" s="103" t="s">
        <v>190</v>
      </c>
      <c r="C28" s="302"/>
      <c r="D28" s="123">
        <v>43814</v>
      </c>
      <c r="E28" s="234">
        <v>10</v>
      </c>
      <c r="F28" s="231">
        <v>0.65</v>
      </c>
      <c r="G28" s="231"/>
      <c r="H28" s="86">
        <f t="shared" si="4"/>
        <v>9.35</v>
      </c>
      <c r="I28" s="84">
        <v>10</v>
      </c>
      <c r="J28" s="231">
        <v>0.7</v>
      </c>
      <c r="K28" s="231"/>
      <c r="L28" s="86">
        <f t="shared" si="5"/>
        <v>9.3000000000000007</v>
      </c>
      <c r="M28" s="84">
        <v>10</v>
      </c>
      <c r="N28" s="231">
        <v>0.8</v>
      </c>
      <c r="O28" s="231"/>
      <c r="P28" s="86">
        <f t="shared" si="6"/>
        <v>9.1999999999999993</v>
      </c>
      <c r="Q28" s="129">
        <f t="shared" si="7"/>
        <v>27.849999999999998</v>
      </c>
      <c r="R28" s="291"/>
      <c r="S28" s="248"/>
      <c r="T28" s="247"/>
      <c r="U28" s="247"/>
      <c r="V28" s="247"/>
    </row>
    <row r="29" spans="1:23" ht="15.75" thickBot="1">
      <c r="A29" s="306"/>
      <c r="B29" s="249" t="s">
        <v>189</v>
      </c>
      <c r="C29" s="303"/>
      <c r="D29" s="131">
        <v>43381</v>
      </c>
      <c r="E29" s="235">
        <v>10</v>
      </c>
      <c r="F29" s="232">
        <v>0.35</v>
      </c>
      <c r="G29" s="232"/>
      <c r="H29" s="132">
        <f t="shared" si="4"/>
        <v>9.65</v>
      </c>
      <c r="I29" s="133">
        <v>10</v>
      </c>
      <c r="J29" s="232">
        <v>0.17499999999999999</v>
      </c>
      <c r="K29" s="232"/>
      <c r="L29" s="132">
        <f t="shared" si="5"/>
        <v>9.8249999999999993</v>
      </c>
      <c r="M29" s="133">
        <v>10</v>
      </c>
      <c r="N29" s="232">
        <v>0.5</v>
      </c>
      <c r="O29" s="232"/>
      <c r="P29" s="132">
        <f t="shared" si="6"/>
        <v>9.5</v>
      </c>
      <c r="Q29" s="134">
        <f t="shared" si="7"/>
        <v>28.975000000000001</v>
      </c>
      <c r="R29" s="292"/>
      <c r="S29" s="246"/>
      <c r="T29" s="247"/>
      <c r="U29" s="247"/>
      <c r="V29" s="247"/>
    </row>
    <row r="30" spans="1:23">
      <c r="A30" s="304">
        <v>3</v>
      </c>
      <c r="B30" s="101" t="s">
        <v>203</v>
      </c>
      <c r="C30" s="301" t="s">
        <v>202</v>
      </c>
      <c r="D30" s="120">
        <v>43283</v>
      </c>
      <c r="E30" s="233">
        <v>10</v>
      </c>
      <c r="F30" s="230">
        <v>0.45</v>
      </c>
      <c r="G30" s="230"/>
      <c r="H30" s="126">
        <f t="shared" si="4"/>
        <v>9.5500000000000007</v>
      </c>
      <c r="I30" s="127">
        <v>10</v>
      </c>
      <c r="J30" s="230">
        <v>0.3</v>
      </c>
      <c r="K30" s="230"/>
      <c r="L30" s="126">
        <f t="shared" si="5"/>
        <v>9.6999999999999993</v>
      </c>
      <c r="M30" s="127">
        <v>10</v>
      </c>
      <c r="N30" s="230">
        <v>0.65</v>
      </c>
      <c r="O30" s="230"/>
      <c r="P30" s="126">
        <f t="shared" si="6"/>
        <v>9.35</v>
      </c>
      <c r="Q30" s="128">
        <f t="shared" si="7"/>
        <v>28.6</v>
      </c>
      <c r="R30" s="290">
        <v>84.974999999999994</v>
      </c>
      <c r="S30" s="248"/>
      <c r="T30" s="247"/>
      <c r="U30" s="247"/>
      <c r="V30" s="247"/>
    </row>
    <row r="31" spans="1:23">
      <c r="A31" s="305"/>
      <c r="B31" s="103" t="s">
        <v>201</v>
      </c>
      <c r="C31" s="302"/>
      <c r="D31" s="123">
        <v>43522</v>
      </c>
      <c r="E31" s="234">
        <v>10</v>
      </c>
      <c r="F31" s="231">
        <v>0.6</v>
      </c>
      <c r="G31" s="231"/>
      <c r="H31" s="86">
        <f t="shared" si="4"/>
        <v>9.4</v>
      </c>
      <c r="I31" s="84">
        <v>10</v>
      </c>
      <c r="J31" s="231">
        <v>0.65</v>
      </c>
      <c r="K31" s="231"/>
      <c r="L31" s="86">
        <f t="shared" si="5"/>
        <v>9.35</v>
      </c>
      <c r="M31" s="84">
        <v>10</v>
      </c>
      <c r="N31" s="231">
        <v>0.85</v>
      </c>
      <c r="O31" s="231"/>
      <c r="P31" s="86">
        <f t="shared" si="6"/>
        <v>9.15</v>
      </c>
      <c r="Q31" s="129">
        <f t="shared" si="7"/>
        <v>27.9</v>
      </c>
      <c r="R31" s="291"/>
      <c r="S31" s="246"/>
      <c r="T31" s="247"/>
      <c r="U31" s="247"/>
      <c r="V31" s="247"/>
    </row>
    <row r="32" spans="1:23">
      <c r="A32" s="305"/>
      <c r="B32" s="103" t="s">
        <v>200</v>
      </c>
      <c r="C32" s="302"/>
      <c r="D32" s="123">
        <v>43709</v>
      </c>
      <c r="E32" s="234">
        <v>10</v>
      </c>
      <c r="F32" s="231">
        <v>0.65</v>
      </c>
      <c r="G32" s="231"/>
      <c r="H32" s="86">
        <f t="shared" si="4"/>
        <v>9.35</v>
      </c>
      <c r="I32" s="84">
        <v>10</v>
      </c>
      <c r="J32" s="231">
        <v>0.625</v>
      </c>
      <c r="K32" s="231"/>
      <c r="L32" s="86">
        <f t="shared" si="5"/>
        <v>9.375</v>
      </c>
      <c r="M32" s="84">
        <v>9</v>
      </c>
      <c r="N32" s="231">
        <v>0.75</v>
      </c>
      <c r="O32" s="231"/>
      <c r="P32" s="86">
        <f t="shared" si="6"/>
        <v>8.25</v>
      </c>
      <c r="Q32" s="129">
        <f t="shared" si="7"/>
        <v>26.975000000000001</v>
      </c>
      <c r="R32" s="291"/>
      <c r="S32" s="244"/>
      <c r="T32" s="245"/>
      <c r="U32" s="245"/>
      <c r="V32" s="245"/>
      <c r="W32" s="22"/>
    </row>
    <row r="33" spans="1:23" ht="15.75" thickBot="1">
      <c r="A33" s="306"/>
      <c r="B33" s="249" t="s">
        <v>199</v>
      </c>
      <c r="C33" s="303"/>
      <c r="D33" s="131">
        <v>43586</v>
      </c>
      <c r="E33" s="235">
        <v>10</v>
      </c>
      <c r="F33" s="232">
        <v>0.5</v>
      </c>
      <c r="G33" s="232"/>
      <c r="H33" s="132">
        <f t="shared" si="4"/>
        <v>9.5</v>
      </c>
      <c r="I33" s="133">
        <v>10</v>
      </c>
      <c r="J33" s="232">
        <v>0.35</v>
      </c>
      <c r="K33" s="232"/>
      <c r="L33" s="132">
        <f t="shared" si="5"/>
        <v>9.65</v>
      </c>
      <c r="M33" s="133">
        <v>10</v>
      </c>
      <c r="N33" s="232">
        <v>0.7</v>
      </c>
      <c r="O33" s="232"/>
      <c r="P33" s="132">
        <f t="shared" si="6"/>
        <v>9.3000000000000007</v>
      </c>
      <c r="Q33" s="134">
        <f t="shared" si="7"/>
        <v>28.45</v>
      </c>
      <c r="R33" s="292"/>
      <c r="S33" s="255"/>
      <c r="T33" s="247"/>
      <c r="U33" s="247"/>
      <c r="V33" s="247"/>
    </row>
    <row r="34" spans="1:23">
      <c r="A34" s="316">
        <v>4</v>
      </c>
      <c r="B34" s="45" t="s">
        <v>208</v>
      </c>
      <c r="C34" s="319" t="s">
        <v>207</v>
      </c>
      <c r="D34" s="49">
        <v>43449</v>
      </c>
      <c r="E34" s="56">
        <v>9</v>
      </c>
      <c r="F34" s="58">
        <v>0.35</v>
      </c>
      <c r="G34" s="58"/>
      <c r="H34" s="70">
        <f t="shared" si="4"/>
        <v>8.65</v>
      </c>
      <c r="I34" s="71">
        <v>10</v>
      </c>
      <c r="J34" s="58">
        <v>0.32500000000000001</v>
      </c>
      <c r="K34" s="58"/>
      <c r="L34" s="70">
        <f t="shared" si="5"/>
        <v>9.6750000000000007</v>
      </c>
      <c r="M34" s="71">
        <v>10</v>
      </c>
      <c r="N34" s="77">
        <v>1</v>
      </c>
      <c r="O34" s="77"/>
      <c r="P34" s="70">
        <f t="shared" si="6"/>
        <v>9</v>
      </c>
      <c r="Q34" s="69">
        <f t="shared" si="7"/>
        <v>27.325000000000003</v>
      </c>
      <c r="R34" s="298">
        <v>84.525000000000006</v>
      </c>
      <c r="S34" s="248"/>
      <c r="T34" s="247"/>
      <c r="U34" s="247"/>
      <c r="V34" s="247"/>
    </row>
    <row r="35" spans="1:23">
      <c r="A35" s="317"/>
      <c r="B35" s="44" t="s">
        <v>206</v>
      </c>
      <c r="C35" s="320"/>
      <c r="D35" s="48">
        <v>43804</v>
      </c>
      <c r="E35" s="17">
        <v>10</v>
      </c>
      <c r="F35" s="2">
        <v>0.4</v>
      </c>
      <c r="G35" s="2"/>
      <c r="H35" s="1">
        <f t="shared" si="4"/>
        <v>9.6</v>
      </c>
      <c r="I35" s="3">
        <v>10</v>
      </c>
      <c r="J35" s="2">
        <v>1.75</v>
      </c>
      <c r="K35" s="2"/>
      <c r="L35" s="1">
        <f t="shared" si="5"/>
        <v>8.25</v>
      </c>
      <c r="M35" s="3">
        <v>10</v>
      </c>
      <c r="N35" s="78">
        <v>1</v>
      </c>
      <c r="O35" s="78"/>
      <c r="P35" s="1">
        <f t="shared" si="6"/>
        <v>9</v>
      </c>
      <c r="Q35" s="68">
        <f t="shared" si="7"/>
        <v>26.85</v>
      </c>
      <c r="R35" s="299"/>
      <c r="S35" s="248"/>
      <c r="T35" s="247"/>
      <c r="U35" s="247"/>
      <c r="V35" s="247"/>
    </row>
    <row r="36" spans="1:23">
      <c r="A36" s="317"/>
      <c r="B36" s="44" t="s">
        <v>205</v>
      </c>
      <c r="C36" s="320"/>
      <c r="D36" s="48">
        <v>43800</v>
      </c>
      <c r="E36" s="17">
        <v>10</v>
      </c>
      <c r="F36" s="2">
        <v>0.45</v>
      </c>
      <c r="G36" s="2"/>
      <c r="H36" s="1">
        <f t="shared" si="4"/>
        <v>9.5500000000000007</v>
      </c>
      <c r="I36" s="3">
        <v>10</v>
      </c>
      <c r="J36" s="2">
        <v>0.4</v>
      </c>
      <c r="K36" s="2"/>
      <c r="L36" s="1">
        <f t="shared" si="5"/>
        <v>9.6</v>
      </c>
      <c r="M36" s="3">
        <v>10</v>
      </c>
      <c r="N36" s="78">
        <v>0.85</v>
      </c>
      <c r="O36" s="78"/>
      <c r="P36" s="1">
        <f t="shared" si="6"/>
        <v>9.15</v>
      </c>
      <c r="Q36" s="68">
        <f t="shared" si="7"/>
        <v>28.299999999999997</v>
      </c>
      <c r="R36" s="299"/>
      <c r="S36" s="246"/>
      <c r="T36" s="247"/>
      <c r="U36" s="247"/>
      <c r="V36" s="247"/>
    </row>
    <row r="37" spans="1:23" ht="15.75" thickBot="1">
      <c r="A37" s="318"/>
      <c r="B37" s="73" t="s">
        <v>204</v>
      </c>
      <c r="C37" s="321"/>
      <c r="D37" s="72">
        <v>43823</v>
      </c>
      <c r="E37" s="57">
        <v>10</v>
      </c>
      <c r="F37" s="59">
        <v>0.75</v>
      </c>
      <c r="G37" s="59"/>
      <c r="H37" s="66">
        <f t="shared" si="4"/>
        <v>9.25</v>
      </c>
      <c r="I37" s="67">
        <v>10</v>
      </c>
      <c r="J37" s="59">
        <v>0.3</v>
      </c>
      <c r="K37" s="59"/>
      <c r="L37" s="66">
        <f t="shared" si="5"/>
        <v>9.6999999999999993</v>
      </c>
      <c r="M37" s="67">
        <v>10</v>
      </c>
      <c r="N37" s="80">
        <v>1</v>
      </c>
      <c r="O37" s="80"/>
      <c r="P37" s="66">
        <f t="shared" si="6"/>
        <v>9</v>
      </c>
      <c r="Q37" s="65">
        <f t="shared" si="7"/>
        <v>27.95</v>
      </c>
      <c r="R37" s="300"/>
      <c r="S37" s="251"/>
      <c r="T37" s="252"/>
      <c r="U37" s="252"/>
      <c r="V37" s="252"/>
      <c r="W37" s="22"/>
    </row>
    <row r="38" spans="1:23">
      <c r="A38" s="256"/>
      <c r="B38" s="253"/>
      <c r="C38" s="254"/>
      <c r="D38" s="257"/>
      <c r="E38" s="258"/>
      <c r="F38" s="259"/>
      <c r="G38" s="259"/>
      <c r="H38" s="260"/>
      <c r="I38" s="258"/>
      <c r="J38" s="259"/>
      <c r="K38" s="259"/>
      <c r="L38" s="260"/>
      <c r="M38" s="258"/>
      <c r="N38" s="259"/>
      <c r="O38" s="259"/>
      <c r="P38" s="260"/>
      <c r="Q38" s="261"/>
      <c r="R38" s="262"/>
      <c r="S38" s="251"/>
      <c r="T38" s="252"/>
      <c r="U38" s="252"/>
      <c r="V38" s="252"/>
      <c r="W38" s="22"/>
    </row>
    <row r="39" spans="1:23" ht="18.75">
      <c r="A39" s="272" t="s">
        <v>188</v>
      </c>
      <c r="B39" s="272"/>
      <c r="C39" s="272"/>
      <c r="D39" s="272"/>
      <c r="E39" s="272"/>
      <c r="F39" s="272"/>
      <c r="G39" s="272"/>
      <c r="H39" s="272"/>
      <c r="I39" s="272"/>
      <c r="J39" s="272"/>
      <c r="K39" s="272"/>
      <c r="L39" s="272"/>
      <c r="M39" s="272"/>
      <c r="N39" s="272"/>
      <c r="O39" s="272"/>
      <c r="P39" s="272"/>
      <c r="Q39" s="272"/>
    </row>
    <row r="40" spans="1:23" ht="18.75">
      <c r="A40" s="23"/>
      <c r="B40" s="272" t="s">
        <v>171</v>
      </c>
      <c r="C40" s="272"/>
      <c r="D40" s="272"/>
      <c r="E40" s="272"/>
      <c r="F40" s="272"/>
      <c r="G40" s="272"/>
      <c r="H40" s="272"/>
      <c r="I40" s="272"/>
      <c r="J40" s="272"/>
      <c r="K40" s="272"/>
      <c r="L40" s="272"/>
      <c r="M40" s="272"/>
      <c r="N40" s="272"/>
      <c r="O40" s="272"/>
      <c r="P40" s="272"/>
      <c r="Q40" s="272"/>
    </row>
    <row r="41" spans="1:23">
      <c r="B41" s="22" t="s">
        <v>170</v>
      </c>
      <c r="D41" s="15"/>
      <c r="E41" s="274" t="s">
        <v>15</v>
      </c>
      <c r="F41" s="275"/>
      <c r="G41" s="275"/>
      <c r="H41" s="275"/>
      <c r="I41" s="276" t="s">
        <v>14</v>
      </c>
      <c r="J41" s="277"/>
      <c r="K41" s="277"/>
      <c r="L41" s="277"/>
      <c r="M41" s="278" t="s">
        <v>13</v>
      </c>
      <c r="N41" s="278"/>
      <c r="O41" s="278"/>
      <c r="P41" s="278"/>
    </row>
    <row r="42" spans="1:23" ht="30.75" thickBot="1">
      <c r="B42" s="9" t="s">
        <v>6</v>
      </c>
      <c r="C42" s="9" t="s">
        <v>5</v>
      </c>
      <c r="D42" s="9" t="s">
        <v>4</v>
      </c>
      <c r="E42" s="21" t="s">
        <v>3</v>
      </c>
      <c r="F42" s="21" t="s">
        <v>11</v>
      </c>
      <c r="G42" s="21" t="s">
        <v>1</v>
      </c>
      <c r="H42" s="21" t="s">
        <v>12</v>
      </c>
      <c r="I42" s="20" t="s">
        <v>3</v>
      </c>
      <c r="J42" s="20" t="s">
        <v>11</v>
      </c>
      <c r="K42" s="20" t="s">
        <v>1</v>
      </c>
      <c r="L42" s="20" t="s">
        <v>10</v>
      </c>
      <c r="M42" s="19" t="s">
        <v>3</v>
      </c>
      <c r="N42" s="19" t="s">
        <v>2</v>
      </c>
      <c r="O42" s="19" t="s">
        <v>1</v>
      </c>
      <c r="P42" s="19" t="s">
        <v>9</v>
      </c>
      <c r="Q42" s="18" t="s">
        <v>8</v>
      </c>
      <c r="R42" s="264" t="s">
        <v>228</v>
      </c>
      <c r="S42" s="255"/>
      <c r="T42" s="245"/>
      <c r="U42" s="245"/>
      <c r="V42" s="245"/>
      <c r="W42" s="255"/>
    </row>
    <row r="43" spans="1:23">
      <c r="A43" s="323">
        <v>1</v>
      </c>
      <c r="B43" s="101" t="s">
        <v>176</v>
      </c>
      <c r="C43" s="301" t="s">
        <v>175</v>
      </c>
      <c r="D43" s="120">
        <v>43025</v>
      </c>
      <c r="E43" s="236">
        <v>9</v>
      </c>
      <c r="F43" s="230">
        <v>0.6</v>
      </c>
      <c r="G43" s="230">
        <v>0</v>
      </c>
      <c r="H43" s="126">
        <f>SUM(E43-F43-G43)</f>
        <v>8.4</v>
      </c>
      <c r="I43" s="127">
        <v>10</v>
      </c>
      <c r="J43" s="230">
        <v>0.85</v>
      </c>
      <c r="K43" s="230"/>
      <c r="L43" s="126">
        <f>SUM(I43-J43-K43)</f>
        <v>9.15</v>
      </c>
      <c r="M43" s="127">
        <v>10</v>
      </c>
      <c r="N43" s="230">
        <v>0.7</v>
      </c>
      <c r="O43" s="230"/>
      <c r="P43" s="126">
        <f>SUM(M43-N43-O43)</f>
        <v>9.3000000000000007</v>
      </c>
      <c r="Q43" s="128">
        <f>SUM(H43+L43+P43)</f>
        <v>26.85</v>
      </c>
      <c r="R43" s="290">
        <v>83.55</v>
      </c>
      <c r="S43" s="248"/>
      <c r="T43" s="247"/>
      <c r="U43" s="247"/>
      <c r="V43" s="247"/>
      <c r="W43" s="255"/>
    </row>
    <row r="44" spans="1:23">
      <c r="A44" s="324"/>
      <c r="B44" s="103" t="s">
        <v>226</v>
      </c>
      <c r="C44" s="302"/>
      <c r="D44" s="123">
        <v>42671</v>
      </c>
      <c r="E44" s="237">
        <v>10</v>
      </c>
      <c r="F44" s="231">
        <v>0.6</v>
      </c>
      <c r="G44" s="231"/>
      <c r="H44" s="86">
        <f>SUM(E44-F44-G44)</f>
        <v>9.4</v>
      </c>
      <c r="I44" s="84">
        <v>10</v>
      </c>
      <c r="J44" s="231">
        <v>0.57499999999999996</v>
      </c>
      <c r="K44" s="231"/>
      <c r="L44" s="86">
        <f>SUM(I44-J44-K44)</f>
        <v>9.4250000000000007</v>
      </c>
      <c r="M44" s="84">
        <v>10</v>
      </c>
      <c r="N44" s="231">
        <v>0.95</v>
      </c>
      <c r="O44" s="231"/>
      <c r="P44" s="86">
        <f>SUM(M44-N44-O44)</f>
        <v>9.0500000000000007</v>
      </c>
      <c r="Q44" s="129">
        <f>SUM(H44+L44+P44)</f>
        <v>27.875000000000004</v>
      </c>
      <c r="R44" s="291"/>
      <c r="S44" s="248"/>
      <c r="T44" s="247"/>
      <c r="U44" s="247"/>
      <c r="V44" s="247"/>
      <c r="W44" s="255"/>
    </row>
    <row r="45" spans="1:23">
      <c r="A45" s="324"/>
      <c r="B45" s="103" t="s">
        <v>174</v>
      </c>
      <c r="C45" s="302"/>
      <c r="D45" s="135">
        <v>43069</v>
      </c>
      <c r="E45" s="137">
        <v>10</v>
      </c>
      <c r="F45" s="239">
        <v>0.55000000000000004</v>
      </c>
      <c r="G45" s="239"/>
      <c r="H45" s="138">
        <f>SUM(E45-F45-G45)</f>
        <v>9.4499999999999993</v>
      </c>
      <c r="I45" s="139">
        <v>10</v>
      </c>
      <c r="J45" s="239">
        <v>1.05</v>
      </c>
      <c r="K45" s="239"/>
      <c r="L45" s="138">
        <f>SUM(I45-J45-K45)</f>
        <v>8.9499999999999993</v>
      </c>
      <c r="M45" s="139">
        <v>9</v>
      </c>
      <c r="N45" s="239">
        <v>0.95</v>
      </c>
      <c r="O45" s="239"/>
      <c r="P45" s="138">
        <f>SUM(M45-N45-O45)</f>
        <v>8.0500000000000007</v>
      </c>
      <c r="Q45" s="140">
        <f>SUM(H45+L45+P45)</f>
        <v>26.45</v>
      </c>
      <c r="R45" s="291"/>
      <c r="S45" s="246"/>
      <c r="T45" s="247"/>
      <c r="U45" s="247"/>
      <c r="V45" s="247"/>
      <c r="W45" s="255"/>
    </row>
    <row r="46" spans="1:23" ht="15.75" thickBot="1">
      <c r="A46" s="325"/>
      <c r="B46" s="130" t="s">
        <v>173</v>
      </c>
      <c r="C46" s="303"/>
      <c r="D46" s="131">
        <v>42933</v>
      </c>
      <c r="E46" s="238">
        <v>10</v>
      </c>
      <c r="F46" s="232">
        <v>0.45</v>
      </c>
      <c r="G46" s="232"/>
      <c r="H46" s="132">
        <f t="shared" ref="H46" si="8">SUM(E46-F46-G46)</f>
        <v>9.5500000000000007</v>
      </c>
      <c r="I46" s="133">
        <v>10</v>
      </c>
      <c r="J46" s="232">
        <v>0.72499999999999998</v>
      </c>
      <c r="K46" s="232"/>
      <c r="L46" s="132">
        <f t="shared" ref="L46" si="9">SUM(I46-J46-K46)</f>
        <v>9.2750000000000004</v>
      </c>
      <c r="M46" s="133">
        <v>10</v>
      </c>
      <c r="N46" s="232">
        <v>1.05</v>
      </c>
      <c r="O46" s="232"/>
      <c r="P46" s="132">
        <f t="shared" ref="P46" si="10">SUM(M46-N46-O46)</f>
        <v>8.9499999999999993</v>
      </c>
      <c r="Q46" s="134">
        <f t="shared" ref="Q46" si="11">SUM(H46+L46+P46)</f>
        <v>27.775000000000002</v>
      </c>
      <c r="R46" s="292"/>
      <c r="S46" s="246"/>
      <c r="T46" s="247"/>
      <c r="U46" s="247"/>
      <c r="V46" s="247"/>
      <c r="W46" s="255"/>
    </row>
    <row r="47" spans="1:23">
      <c r="A47" s="304">
        <v>2</v>
      </c>
      <c r="B47" s="101" t="s">
        <v>181</v>
      </c>
      <c r="C47" s="313" t="s">
        <v>163</v>
      </c>
      <c r="D47" s="120">
        <v>43042</v>
      </c>
      <c r="E47" s="236">
        <v>0</v>
      </c>
      <c r="F47" s="230">
        <v>0</v>
      </c>
      <c r="G47" s="230"/>
      <c r="H47" s="126">
        <f t="shared" ref="H47:H51" si="12">SUM(E47-F47-G47)</f>
        <v>0</v>
      </c>
      <c r="I47" s="127">
        <v>0</v>
      </c>
      <c r="J47" s="230">
        <v>0</v>
      </c>
      <c r="K47" s="230"/>
      <c r="L47" s="126">
        <f t="shared" ref="L47:L51" si="13">SUM(I47-J47-K47)</f>
        <v>0</v>
      </c>
      <c r="M47" s="127">
        <v>0</v>
      </c>
      <c r="N47" s="230">
        <v>0</v>
      </c>
      <c r="O47" s="230"/>
      <c r="P47" s="126">
        <f t="shared" ref="P47:P51" si="14">SUM(M47-N47-O47)</f>
        <v>0</v>
      </c>
      <c r="Q47" s="128">
        <f t="shared" ref="Q47:Q51" si="15">SUM(H47+L47+P47)</f>
        <v>0</v>
      </c>
      <c r="R47" s="290">
        <v>83.25</v>
      </c>
      <c r="S47" s="255"/>
      <c r="T47" s="247"/>
      <c r="U47" s="247"/>
      <c r="V47" s="247"/>
      <c r="W47" s="255"/>
    </row>
    <row r="48" spans="1:23">
      <c r="A48" s="305"/>
      <c r="B48" s="103" t="s">
        <v>180</v>
      </c>
      <c r="C48" s="314"/>
      <c r="D48" s="123">
        <v>42488</v>
      </c>
      <c r="E48" s="237">
        <v>9</v>
      </c>
      <c r="F48" s="231">
        <v>0.3</v>
      </c>
      <c r="G48" s="231"/>
      <c r="H48" s="86">
        <f t="shared" si="12"/>
        <v>8.6999999999999993</v>
      </c>
      <c r="I48" s="84">
        <v>10</v>
      </c>
      <c r="J48" s="231">
        <v>1.65</v>
      </c>
      <c r="K48" s="231"/>
      <c r="L48" s="86">
        <f t="shared" si="13"/>
        <v>8.35</v>
      </c>
      <c r="M48" s="84">
        <v>10</v>
      </c>
      <c r="N48" s="231">
        <v>0.9</v>
      </c>
      <c r="O48" s="231"/>
      <c r="P48" s="86">
        <f t="shared" si="14"/>
        <v>9.1</v>
      </c>
      <c r="Q48" s="129">
        <f t="shared" si="15"/>
        <v>26.15</v>
      </c>
      <c r="R48" s="291"/>
      <c r="S48" s="248"/>
      <c r="T48" s="247"/>
      <c r="U48" s="247"/>
      <c r="V48" s="247"/>
      <c r="W48" s="255"/>
    </row>
    <row r="49" spans="1:23">
      <c r="A49" s="305"/>
      <c r="B49" s="103" t="s">
        <v>179</v>
      </c>
      <c r="C49" s="314"/>
      <c r="D49" s="123">
        <v>42628</v>
      </c>
      <c r="E49" s="237">
        <v>10</v>
      </c>
      <c r="F49" s="231">
        <v>0.4</v>
      </c>
      <c r="G49" s="231"/>
      <c r="H49" s="86">
        <f t="shared" si="12"/>
        <v>9.6</v>
      </c>
      <c r="I49" s="84">
        <v>10</v>
      </c>
      <c r="J49" s="231">
        <v>0.85</v>
      </c>
      <c r="K49" s="231"/>
      <c r="L49" s="86">
        <f t="shared" si="13"/>
        <v>9.15</v>
      </c>
      <c r="M49" s="84">
        <v>10</v>
      </c>
      <c r="N49" s="231">
        <v>0.85</v>
      </c>
      <c r="O49" s="231"/>
      <c r="P49" s="86">
        <f t="shared" si="14"/>
        <v>9.15</v>
      </c>
      <c r="Q49" s="129">
        <f t="shared" si="15"/>
        <v>27.9</v>
      </c>
      <c r="R49" s="291"/>
      <c r="S49" s="248"/>
      <c r="T49" s="247"/>
      <c r="U49" s="247"/>
      <c r="V49" s="247"/>
      <c r="W49" s="255"/>
    </row>
    <row r="50" spans="1:23">
      <c r="A50" s="322"/>
      <c r="B50" s="103" t="s">
        <v>178</v>
      </c>
      <c r="C50" s="314"/>
      <c r="D50" s="123">
        <v>42630</v>
      </c>
      <c r="E50" s="237">
        <v>10</v>
      </c>
      <c r="F50" s="231">
        <v>0.8</v>
      </c>
      <c r="G50" s="231"/>
      <c r="H50" s="86">
        <f t="shared" si="12"/>
        <v>9.1999999999999993</v>
      </c>
      <c r="I50" s="84">
        <v>10</v>
      </c>
      <c r="J50" s="231">
        <v>0.9</v>
      </c>
      <c r="K50" s="231"/>
      <c r="L50" s="86">
        <f t="shared" si="13"/>
        <v>9.1</v>
      </c>
      <c r="M50" s="84">
        <v>10</v>
      </c>
      <c r="N50" s="231">
        <v>0.9</v>
      </c>
      <c r="O50" s="231"/>
      <c r="P50" s="86">
        <f t="shared" si="14"/>
        <v>9.1</v>
      </c>
      <c r="Q50" s="129">
        <f t="shared" si="15"/>
        <v>27.4</v>
      </c>
      <c r="R50" s="291"/>
      <c r="S50" s="246"/>
      <c r="T50" s="247"/>
      <c r="U50" s="247"/>
      <c r="V50" s="247"/>
      <c r="W50" s="255"/>
    </row>
    <row r="51" spans="1:23" ht="15.75" thickBot="1">
      <c r="A51" s="306"/>
      <c r="B51" s="249" t="s">
        <v>177</v>
      </c>
      <c r="C51" s="315"/>
      <c r="D51" s="131">
        <v>42497</v>
      </c>
      <c r="E51" s="238">
        <v>10</v>
      </c>
      <c r="F51" s="232">
        <v>0.55000000000000004</v>
      </c>
      <c r="G51" s="232"/>
      <c r="H51" s="132">
        <f t="shared" si="12"/>
        <v>9.4499999999999993</v>
      </c>
      <c r="I51" s="133">
        <v>10</v>
      </c>
      <c r="J51" s="232">
        <v>0.6</v>
      </c>
      <c r="K51" s="232"/>
      <c r="L51" s="132">
        <f t="shared" si="13"/>
        <v>9.4</v>
      </c>
      <c r="M51" s="133">
        <v>10</v>
      </c>
      <c r="N51" s="232">
        <v>1.55</v>
      </c>
      <c r="O51" s="232"/>
      <c r="P51" s="132">
        <f t="shared" si="14"/>
        <v>8.4499999999999993</v>
      </c>
      <c r="Q51" s="134">
        <f t="shared" si="15"/>
        <v>27.3</v>
      </c>
      <c r="R51" s="292"/>
      <c r="S51" s="244"/>
      <c r="T51" s="245"/>
      <c r="U51" s="245"/>
      <c r="V51" s="245"/>
      <c r="W51" s="263"/>
    </row>
    <row r="52" spans="1:23" ht="15" customHeight="1">
      <c r="A52" s="304">
        <v>3</v>
      </c>
      <c r="B52" s="101" t="s">
        <v>187</v>
      </c>
      <c r="C52" s="313" t="s">
        <v>186</v>
      </c>
      <c r="D52" s="120">
        <v>43096</v>
      </c>
      <c r="E52" s="236">
        <v>10</v>
      </c>
      <c r="F52" s="230">
        <v>0.7</v>
      </c>
      <c r="G52" s="230"/>
      <c r="H52" s="126">
        <f>SUM(E52-F52-G52)</f>
        <v>9.3000000000000007</v>
      </c>
      <c r="I52" s="127">
        <v>10</v>
      </c>
      <c r="J52" s="230">
        <v>0.4</v>
      </c>
      <c r="K52" s="230"/>
      <c r="L52" s="126">
        <f>SUM(I52-J52-K52)</f>
        <v>9.6</v>
      </c>
      <c r="M52" s="127">
        <v>9</v>
      </c>
      <c r="N52" s="230">
        <v>0.8</v>
      </c>
      <c r="O52" s="230"/>
      <c r="P52" s="126">
        <f>SUM(M52-N52-O52)</f>
        <v>8.1999999999999993</v>
      </c>
      <c r="Q52" s="128">
        <f>SUM(H52+L52+P52)</f>
        <v>27.099999999999998</v>
      </c>
      <c r="R52" s="290">
        <v>73.325000000000003</v>
      </c>
      <c r="S52" s="248"/>
      <c r="T52" s="247"/>
      <c r="U52" s="247"/>
      <c r="V52" s="247"/>
      <c r="W52" s="255"/>
    </row>
    <row r="53" spans="1:23">
      <c r="A53" s="305"/>
      <c r="B53" s="103" t="s">
        <v>185</v>
      </c>
      <c r="C53" s="314"/>
      <c r="D53" s="123">
        <v>43090</v>
      </c>
      <c r="E53" s="237">
        <v>10</v>
      </c>
      <c r="F53" s="231">
        <v>1.05</v>
      </c>
      <c r="G53" s="231"/>
      <c r="H53" s="86">
        <f>SUM(E53-F53-G53)</f>
        <v>8.9499999999999993</v>
      </c>
      <c r="I53" s="84">
        <v>10</v>
      </c>
      <c r="J53" s="231">
        <v>0.67500000000000004</v>
      </c>
      <c r="K53" s="231"/>
      <c r="L53" s="86">
        <f>SUM(I53-J53-K53)</f>
        <v>9.3249999999999993</v>
      </c>
      <c r="M53" s="84">
        <v>9</v>
      </c>
      <c r="N53" s="231">
        <v>0.9</v>
      </c>
      <c r="O53" s="231"/>
      <c r="P53" s="86">
        <f>SUM(M53-N53-O53)</f>
        <v>8.1</v>
      </c>
      <c r="Q53" s="129">
        <f>SUM(H53+L53+P53)</f>
        <v>26.375</v>
      </c>
      <c r="R53" s="291"/>
      <c r="S53" s="248"/>
      <c r="T53" s="247"/>
      <c r="U53" s="247"/>
      <c r="V53" s="247"/>
      <c r="W53" s="255"/>
    </row>
    <row r="54" spans="1:23">
      <c r="A54" s="305"/>
      <c r="B54" s="103" t="s">
        <v>184</v>
      </c>
      <c r="C54" s="314"/>
      <c r="D54" s="123">
        <v>42969</v>
      </c>
      <c r="E54" s="237">
        <v>10</v>
      </c>
      <c r="F54" s="231">
        <v>0.85</v>
      </c>
      <c r="G54" s="231"/>
      <c r="H54" s="86">
        <f>SUM(E54-F54-G54)</f>
        <v>9.15</v>
      </c>
      <c r="I54" s="84">
        <v>10</v>
      </c>
      <c r="J54" s="231">
        <v>0.45</v>
      </c>
      <c r="K54" s="231"/>
      <c r="L54" s="86">
        <f>SUM(I54-J54-K54)</f>
        <v>9.5500000000000007</v>
      </c>
      <c r="M54" s="84">
        <v>9</v>
      </c>
      <c r="N54" s="231">
        <v>0.85</v>
      </c>
      <c r="O54" s="231"/>
      <c r="P54" s="86">
        <f>SUM(M54-N54-O54)</f>
        <v>8.15</v>
      </c>
      <c r="Q54" s="129">
        <f>SUM(H54+L54+P54)</f>
        <v>26.85</v>
      </c>
      <c r="R54" s="291"/>
      <c r="S54" s="246"/>
      <c r="T54" s="247"/>
      <c r="U54" s="247"/>
      <c r="V54" s="247"/>
      <c r="W54" s="255"/>
    </row>
    <row r="55" spans="1:23">
      <c r="A55" s="322"/>
      <c r="B55" s="103" t="s">
        <v>183</v>
      </c>
      <c r="C55" s="314"/>
      <c r="D55" s="123">
        <v>42811</v>
      </c>
      <c r="E55" s="237">
        <v>10</v>
      </c>
      <c r="F55" s="231">
        <v>0.8</v>
      </c>
      <c r="G55" s="231"/>
      <c r="H55" s="86">
        <f>SUM(E55-F55-G55)</f>
        <v>9.1999999999999993</v>
      </c>
      <c r="I55" s="84">
        <v>10</v>
      </c>
      <c r="J55" s="231">
        <v>0.27500000000000002</v>
      </c>
      <c r="K55" s="231"/>
      <c r="L55" s="86">
        <f>SUM(I55-J55-K55)</f>
        <v>9.7249999999999996</v>
      </c>
      <c r="M55" s="84">
        <v>9</v>
      </c>
      <c r="N55" s="231">
        <v>0.8</v>
      </c>
      <c r="O55" s="231"/>
      <c r="P55" s="86">
        <f>SUM(M55-N55-O55)</f>
        <v>8.1999999999999993</v>
      </c>
      <c r="Q55" s="129">
        <f>SUM(H55+L55+P55)</f>
        <v>27.124999999999996</v>
      </c>
      <c r="R55" s="291"/>
      <c r="S55" s="244"/>
      <c r="T55" s="245"/>
      <c r="U55" s="245"/>
      <c r="V55" s="245"/>
      <c r="W55" s="263"/>
    </row>
    <row r="56" spans="1:23" ht="15.75" thickBot="1">
      <c r="A56" s="306"/>
      <c r="B56" s="249" t="s">
        <v>182</v>
      </c>
      <c r="C56" s="315"/>
      <c r="D56" s="131">
        <v>43080</v>
      </c>
      <c r="E56" s="238">
        <v>10</v>
      </c>
      <c r="F56" s="232">
        <v>0.45</v>
      </c>
      <c r="G56" s="232"/>
      <c r="H56" s="132">
        <f>SUM(E56-F56-G56)</f>
        <v>9.5500000000000007</v>
      </c>
      <c r="I56" s="133">
        <v>10</v>
      </c>
      <c r="J56" s="232">
        <v>0.55000000000000004</v>
      </c>
      <c r="K56" s="232"/>
      <c r="L56" s="132">
        <f>SUM(I56-J56-K56)</f>
        <v>9.4499999999999993</v>
      </c>
      <c r="M56" s="133">
        <v>9</v>
      </c>
      <c r="N56" s="232">
        <v>0.6</v>
      </c>
      <c r="O56" s="232"/>
      <c r="P56" s="132">
        <f>SUM(M56-N56-O56)</f>
        <v>8.4</v>
      </c>
      <c r="Q56" s="134">
        <f>SUM(H56+L56+P56)</f>
        <v>27.4</v>
      </c>
      <c r="R56" s="292"/>
      <c r="S56" s="75"/>
      <c r="T56" s="74"/>
      <c r="U56" s="74"/>
      <c r="V56" s="74"/>
    </row>
    <row r="57" spans="1:23">
      <c r="S57" s="248"/>
      <c r="T57" s="247"/>
      <c r="U57" s="247"/>
      <c r="V57" s="247"/>
      <c r="W57" s="255"/>
    </row>
    <row r="58" spans="1:23" ht="18.75">
      <c r="A58" s="272" t="s">
        <v>172</v>
      </c>
      <c r="B58" s="272"/>
      <c r="C58" s="272"/>
      <c r="D58" s="272"/>
      <c r="E58" s="272"/>
      <c r="F58" s="272"/>
      <c r="G58" s="272"/>
      <c r="H58" s="272"/>
      <c r="I58" s="272"/>
      <c r="J58" s="272"/>
      <c r="K58" s="272"/>
      <c r="L58" s="272"/>
      <c r="M58" s="272"/>
      <c r="N58" s="272"/>
      <c r="O58" s="272"/>
      <c r="P58" s="272"/>
      <c r="Q58" s="272"/>
      <c r="S58" s="248"/>
      <c r="T58" s="247"/>
      <c r="U58" s="247"/>
      <c r="V58" s="247"/>
      <c r="W58" s="255"/>
    </row>
    <row r="59" spans="1:23" ht="18.75">
      <c r="A59" s="23"/>
      <c r="B59" s="272" t="s">
        <v>171</v>
      </c>
      <c r="C59" s="272"/>
      <c r="D59" s="272"/>
      <c r="E59" s="272"/>
      <c r="F59" s="272"/>
      <c r="G59" s="272"/>
      <c r="H59" s="272"/>
      <c r="I59" s="272"/>
      <c r="J59" s="272"/>
      <c r="K59" s="272"/>
      <c r="L59" s="272"/>
      <c r="M59" s="272"/>
      <c r="N59" s="272"/>
      <c r="O59" s="272"/>
      <c r="P59" s="272"/>
      <c r="Q59" s="272"/>
      <c r="S59" s="246"/>
      <c r="T59" s="247"/>
      <c r="U59" s="247"/>
      <c r="V59" s="247"/>
      <c r="W59" s="255"/>
    </row>
    <row r="60" spans="1:23">
      <c r="B60" s="22" t="s">
        <v>170</v>
      </c>
      <c r="D60" s="15"/>
      <c r="E60" s="274" t="s">
        <v>15</v>
      </c>
      <c r="F60" s="275"/>
      <c r="G60" s="275"/>
      <c r="H60" s="275"/>
      <c r="I60" s="276" t="s">
        <v>14</v>
      </c>
      <c r="J60" s="277"/>
      <c r="K60" s="277"/>
      <c r="L60" s="277"/>
      <c r="M60" s="278" t="s">
        <v>169</v>
      </c>
      <c r="N60" s="278"/>
      <c r="O60" s="278"/>
      <c r="P60" s="278"/>
      <c r="S60" s="244"/>
      <c r="T60" s="245"/>
      <c r="U60" s="245"/>
      <c r="V60" s="245"/>
      <c r="W60" s="263"/>
    </row>
    <row r="61" spans="1:23" ht="30.75" thickBot="1">
      <c r="B61" s="9" t="s">
        <v>6</v>
      </c>
      <c r="C61" s="9" t="s">
        <v>5</v>
      </c>
      <c r="D61" s="9" t="s">
        <v>4</v>
      </c>
      <c r="E61" s="21" t="s">
        <v>3</v>
      </c>
      <c r="F61" s="21" t="s">
        <v>11</v>
      </c>
      <c r="G61" s="21" t="s">
        <v>1</v>
      </c>
      <c r="H61" s="21" t="s">
        <v>12</v>
      </c>
      <c r="I61" s="20" t="s">
        <v>3</v>
      </c>
      <c r="J61" s="20" t="s">
        <v>11</v>
      </c>
      <c r="K61" s="20" t="s">
        <v>1</v>
      </c>
      <c r="L61" s="20" t="s">
        <v>10</v>
      </c>
      <c r="M61" s="19" t="s">
        <v>3</v>
      </c>
      <c r="N61" s="19" t="s">
        <v>2</v>
      </c>
      <c r="O61" s="19" t="s">
        <v>1</v>
      </c>
      <c r="P61" s="19" t="s">
        <v>9</v>
      </c>
      <c r="Q61" s="18" t="s">
        <v>8</v>
      </c>
      <c r="S61" s="248"/>
      <c r="T61" s="247"/>
      <c r="U61" s="247"/>
      <c r="V61" s="247"/>
      <c r="W61" s="255"/>
    </row>
    <row r="62" spans="1:23">
      <c r="A62" s="295">
        <v>1</v>
      </c>
      <c r="B62" s="101" t="s">
        <v>164</v>
      </c>
      <c r="C62" s="301" t="s">
        <v>163</v>
      </c>
      <c r="D62" s="120">
        <v>42008</v>
      </c>
      <c r="E62" s="233">
        <v>10</v>
      </c>
      <c r="F62" s="230">
        <v>0.6</v>
      </c>
      <c r="G62" s="230"/>
      <c r="H62" s="126">
        <f t="shared" ref="H62:H69" si="16">SUM(E62-F62-G62)</f>
        <v>9.4</v>
      </c>
      <c r="I62" s="127">
        <v>10</v>
      </c>
      <c r="J62" s="230">
        <v>0.7</v>
      </c>
      <c r="K62" s="230"/>
      <c r="L62" s="126">
        <f t="shared" ref="L62:L69" si="17">SUM(I62-J62-K62)</f>
        <v>9.3000000000000007</v>
      </c>
      <c r="M62" s="127">
        <v>10</v>
      </c>
      <c r="N62" s="230">
        <v>0.8</v>
      </c>
      <c r="O62" s="230"/>
      <c r="P62" s="126">
        <f t="shared" ref="P62:P69" si="18">SUM(M62-N62-O62)</f>
        <v>9.1999999999999993</v>
      </c>
      <c r="Q62" s="128">
        <f t="shared" ref="Q62:Q69" si="19">SUM(H62+L62+P62)</f>
        <v>27.900000000000002</v>
      </c>
      <c r="R62" s="290">
        <v>84.375</v>
      </c>
      <c r="S62" s="248"/>
      <c r="T62" s="247"/>
      <c r="U62" s="247"/>
      <c r="V62" s="247"/>
      <c r="W62" s="255"/>
    </row>
    <row r="63" spans="1:23">
      <c r="A63" s="296"/>
      <c r="B63" s="103" t="s">
        <v>162</v>
      </c>
      <c r="C63" s="302"/>
      <c r="D63" s="123">
        <v>42186</v>
      </c>
      <c r="E63" s="234">
        <v>10</v>
      </c>
      <c r="F63" s="231">
        <v>0.95</v>
      </c>
      <c r="G63" s="231"/>
      <c r="H63" s="86">
        <f t="shared" si="16"/>
        <v>9.0500000000000007</v>
      </c>
      <c r="I63" s="84">
        <v>10</v>
      </c>
      <c r="J63" s="231">
        <v>0.65</v>
      </c>
      <c r="K63" s="231"/>
      <c r="L63" s="86">
        <f t="shared" si="17"/>
        <v>9.35</v>
      </c>
      <c r="M63" s="84">
        <v>10</v>
      </c>
      <c r="N63" s="231">
        <v>1.1000000000000001</v>
      </c>
      <c r="O63" s="231"/>
      <c r="P63" s="86">
        <f t="shared" si="18"/>
        <v>8.9</v>
      </c>
      <c r="Q63" s="129">
        <f t="shared" si="19"/>
        <v>27.299999999999997</v>
      </c>
      <c r="R63" s="291"/>
      <c r="S63" s="248"/>
      <c r="T63" s="247"/>
      <c r="U63" s="247"/>
      <c r="V63" s="247"/>
      <c r="W63" s="255"/>
    </row>
    <row r="64" spans="1:23">
      <c r="A64" s="296"/>
      <c r="B64" s="103" t="s">
        <v>161</v>
      </c>
      <c r="C64" s="302"/>
      <c r="D64" s="104">
        <v>42302</v>
      </c>
      <c r="E64" s="234">
        <v>10</v>
      </c>
      <c r="F64" s="231">
        <v>0.55000000000000004</v>
      </c>
      <c r="G64" s="231"/>
      <c r="H64" s="86">
        <f t="shared" si="16"/>
        <v>9.4499999999999993</v>
      </c>
      <c r="I64" s="84">
        <v>10</v>
      </c>
      <c r="J64" s="231">
        <v>0.7</v>
      </c>
      <c r="K64" s="231"/>
      <c r="L64" s="86">
        <f t="shared" si="17"/>
        <v>9.3000000000000007</v>
      </c>
      <c r="M64" s="84">
        <v>10</v>
      </c>
      <c r="N64" s="231">
        <v>0.75</v>
      </c>
      <c r="O64" s="231"/>
      <c r="P64" s="86">
        <f t="shared" si="18"/>
        <v>9.25</v>
      </c>
      <c r="Q64" s="129">
        <f t="shared" si="19"/>
        <v>28</v>
      </c>
      <c r="R64" s="291"/>
      <c r="S64" s="246"/>
      <c r="T64" s="247"/>
      <c r="U64" s="247"/>
      <c r="V64" s="247"/>
      <c r="W64" s="255"/>
    </row>
    <row r="65" spans="1:23">
      <c r="A65" s="296"/>
      <c r="B65" s="103" t="s">
        <v>160</v>
      </c>
      <c r="C65" s="302"/>
      <c r="D65" s="123">
        <v>41663</v>
      </c>
      <c r="E65" s="234">
        <v>10</v>
      </c>
      <c r="F65" s="231">
        <v>0.55000000000000004</v>
      </c>
      <c r="G65" s="231"/>
      <c r="H65" s="86">
        <f t="shared" si="16"/>
        <v>9.4499999999999993</v>
      </c>
      <c r="I65" s="84">
        <v>10</v>
      </c>
      <c r="J65" s="231">
        <v>0.42499999999999999</v>
      </c>
      <c r="K65" s="231"/>
      <c r="L65" s="86">
        <f t="shared" si="17"/>
        <v>9.5749999999999993</v>
      </c>
      <c r="M65" s="84">
        <v>10</v>
      </c>
      <c r="N65" s="231">
        <v>1</v>
      </c>
      <c r="O65" s="231"/>
      <c r="P65" s="86">
        <f t="shared" si="18"/>
        <v>9</v>
      </c>
      <c r="Q65" s="129">
        <f t="shared" si="19"/>
        <v>28.024999999999999</v>
      </c>
      <c r="R65" s="291"/>
      <c r="S65" s="244"/>
      <c r="T65" s="245"/>
      <c r="U65" s="245"/>
      <c r="V65" s="245"/>
      <c r="W65" s="263"/>
    </row>
    <row r="66" spans="1:23" ht="15.75" thickBot="1">
      <c r="A66" s="297"/>
      <c r="B66" s="130" t="s">
        <v>159</v>
      </c>
      <c r="C66" s="303"/>
      <c r="D66" s="131">
        <v>42275</v>
      </c>
      <c r="E66" s="235">
        <v>10</v>
      </c>
      <c r="F66" s="232">
        <v>0.7</v>
      </c>
      <c r="G66" s="232"/>
      <c r="H66" s="132">
        <f t="shared" si="16"/>
        <v>9.3000000000000007</v>
      </c>
      <c r="I66" s="133">
        <v>10</v>
      </c>
      <c r="J66" s="232">
        <v>0.45</v>
      </c>
      <c r="K66" s="232"/>
      <c r="L66" s="132">
        <f t="shared" si="17"/>
        <v>9.5500000000000007</v>
      </c>
      <c r="M66" s="133">
        <v>10</v>
      </c>
      <c r="N66" s="232">
        <v>0.75</v>
      </c>
      <c r="O66" s="232">
        <v>0.1</v>
      </c>
      <c r="P66" s="132">
        <f t="shared" si="18"/>
        <v>9.15</v>
      </c>
      <c r="Q66" s="134">
        <f t="shared" si="19"/>
        <v>28</v>
      </c>
      <c r="R66" s="292"/>
    </row>
    <row r="67" spans="1:23">
      <c r="A67" s="296">
        <v>2</v>
      </c>
      <c r="B67" s="121" t="s">
        <v>86</v>
      </c>
      <c r="C67" s="302" t="s">
        <v>158</v>
      </c>
      <c r="D67" s="122">
        <v>42020</v>
      </c>
      <c r="E67" s="265">
        <v>10</v>
      </c>
      <c r="F67" s="266">
        <v>0.5</v>
      </c>
      <c r="G67" s="266"/>
      <c r="H67" s="267">
        <f t="shared" si="16"/>
        <v>9.5</v>
      </c>
      <c r="I67" s="268">
        <v>10</v>
      </c>
      <c r="J67" s="266">
        <v>0.67500000000000004</v>
      </c>
      <c r="K67" s="266"/>
      <c r="L67" s="267">
        <f t="shared" si="17"/>
        <v>9.3249999999999993</v>
      </c>
      <c r="M67" s="268">
        <v>10</v>
      </c>
      <c r="N67" s="266">
        <v>0.8</v>
      </c>
      <c r="O67" s="266"/>
      <c r="P67" s="267">
        <f t="shared" si="18"/>
        <v>9.1999999999999993</v>
      </c>
      <c r="Q67" s="269">
        <f t="shared" si="19"/>
        <v>28.024999999999999</v>
      </c>
      <c r="R67" s="290">
        <v>82.625</v>
      </c>
    </row>
    <row r="68" spans="1:23">
      <c r="A68" s="296"/>
      <c r="B68" s="121" t="s">
        <v>87</v>
      </c>
      <c r="C68" s="302"/>
      <c r="D68" s="122">
        <v>41973</v>
      </c>
      <c r="E68" s="234">
        <v>10</v>
      </c>
      <c r="F68" s="231">
        <v>0.5</v>
      </c>
      <c r="G68" s="231"/>
      <c r="H68" s="86">
        <f t="shared" si="16"/>
        <v>9.5</v>
      </c>
      <c r="I68" s="84">
        <v>10</v>
      </c>
      <c r="J68" s="231">
        <v>0.57499999999999996</v>
      </c>
      <c r="K68" s="231"/>
      <c r="L68" s="86">
        <f t="shared" si="17"/>
        <v>9.4250000000000007</v>
      </c>
      <c r="M68" s="84">
        <v>9</v>
      </c>
      <c r="N68" s="231">
        <v>0.7</v>
      </c>
      <c r="O68" s="231"/>
      <c r="P68" s="86">
        <f t="shared" si="18"/>
        <v>8.3000000000000007</v>
      </c>
      <c r="Q68" s="129">
        <f t="shared" si="19"/>
        <v>27.225000000000001</v>
      </c>
      <c r="R68" s="291"/>
    </row>
    <row r="69" spans="1:23" ht="15.75" thickBot="1">
      <c r="A69" s="297"/>
      <c r="B69" s="130" t="s">
        <v>88</v>
      </c>
      <c r="C69" s="303"/>
      <c r="D69" s="270">
        <v>41838</v>
      </c>
      <c r="E69" s="235">
        <v>10</v>
      </c>
      <c r="F69" s="232">
        <v>0.95</v>
      </c>
      <c r="G69" s="232"/>
      <c r="H69" s="132">
        <f t="shared" si="16"/>
        <v>9.0500000000000007</v>
      </c>
      <c r="I69" s="133">
        <v>10</v>
      </c>
      <c r="J69" s="232">
        <v>0.82499999999999996</v>
      </c>
      <c r="K69" s="232"/>
      <c r="L69" s="132">
        <f t="shared" si="17"/>
        <v>9.1750000000000007</v>
      </c>
      <c r="M69" s="133">
        <v>10</v>
      </c>
      <c r="N69" s="232">
        <v>0.85</v>
      </c>
      <c r="O69" s="232"/>
      <c r="P69" s="132">
        <f t="shared" si="18"/>
        <v>9.15</v>
      </c>
      <c r="Q69" s="134">
        <f t="shared" si="19"/>
        <v>27.375</v>
      </c>
      <c r="R69" s="292"/>
    </row>
    <row r="70" spans="1:23">
      <c r="A70" s="304">
        <v>3</v>
      </c>
      <c r="B70" s="101" t="s">
        <v>168</v>
      </c>
      <c r="C70" s="301" t="s">
        <v>25</v>
      </c>
      <c r="D70" s="120">
        <v>43005</v>
      </c>
      <c r="E70" s="233">
        <v>0</v>
      </c>
      <c r="F70" s="230">
        <v>0</v>
      </c>
      <c r="G70" s="230"/>
      <c r="H70" s="126">
        <f>SUM(E70-F70-G70)</f>
        <v>0</v>
      </c>
      <c r="I70" s="127">
        <v>0</v>
      </c>
      <c r="J70" s="230">
        <v>0</v>
      </c>
      <c r="K70" s="230"/>
      <c r="L70" s="126">
        <f>SUM(I70-J70-K70)</f>
        <v>0</v>
      </c>
      <c r="M70" s="127">
        <v>0</v>
      </c>
      <c r="N70" s="230">
        <v>0</v>
      </c>
      <c r="O70" s="230"/>
      <c r="P70" s="126">
        <f>SUM(M70-N70-O70)</f>
        <v>0</v>
      </c>
      <c r="Q70" s="128">
        <f>SUM(H70+L70+P70)</f>
        <v>0</v>
      </c>
      <c r="R70" s="293">
        <v>78</v>
      </c>
    </row>
    <row r="71" spans="1:23">
      <c r="A71" s="305"/>
      <c r="B71" s="103" t="s">
        <v>167</v>
      </c>
      <c r="C71" s="302"/>
      <c r="D71" s="123">
        <v>41683</v>
      </c>
      <c r="E71" s="234">
        <v>10</v>
      </c>
      <c r="F71" s="231">
        <v>0.5</v>
      </c>
      <c r="G71" s="231"/>
      <c r="H71" s="86">
        <f>SUM(E71-F71-G71)</f>
        <v>9.5</v>
      </c>
      <c r="I71" s="84">
        <v>10</v>
      </c>
      <c r="J71" s="231">
        <v>0.9</v>
      </c>
      <c r="K71" s="231"/>
      <c r="L71" s="86">
        <f>SUM(I71-J71-K71)</f>
        <v>9.1</v>
      </c>
      <c r="M71" s="84">
        <v>8</v>
      </c>
      <c r="N71" s="231">
        <v>0.5</v>
      </c>
      <c r="O71" s="231"/>
      <c r="P71" s="86">
        <f>SUM(M71-N71-O71)</f>
        <v>7.5</v>
      </c>
      <c r="Q71" s="129">
        <f>SUM(H71+L71+P71)</f>
        <v>26.1</v>
      </c>
      <c r="R71" s="293"/>
    </row>
    <row r="72" spans="1:23">
      <c r="A72" s="305"/>
      <c r="B72" s="103" t="s">
        <v>166</v>
      </c>
      <c r="C72" s="302"/>
      <c r="D72" s="123">
        <v>42781</v>
      </c>
      <c r="E72" s="234">
        <v>10</v>
      </c>
      <c r="F72" s="231">
        <v>0.85</v>
      </c>
      <c r="G72" s="231"/>
      <c r="H72" s="86">
        <f>SUM(E72-F72-G72)</f>
        <v>9.15</v>
      </c>
      <c r="I72" s="84">
        <v>10</v>
      </c>
      <c r="J72" s="231">
        <v>0.57499999999999996</v>
      </c>
      <c r="K72" s="231"/>
      <c r="L72" s="86">
        <f>SUM(I72-J72-K72)</f>
        <v>9.4250000000000007</v>
      </c>
      <c r="M72" s="84">
        <v>8</v>
      </c>
      <c r="N72" s="231">
        <v>0.6</v>
      </c>
      <c r="O72" s="231"/>
      <c r="P72" s="86">
        <f>SUM(M72-N72-O72)</f>
        <v>7.4</v>
      </c>
      <c r="Q72" s="129">
        <f>SUM(H72+L72+P72)</f>
        <v>25.975000000000001</v>
      </c>
      <c r="R72" s="293"/>
    </row>
    <row r="73" spans="1:23" ht="15.75" thickBot="1">
      <c r="A73" s="306"/>
      <c r="B73" s="249" t="s">
        <v>165</v>
      </c>
      <c r="C73" s="303"/>
      <c r="D73" s="131">
        <v>42449</v>
      </c>
      <c r="E73" s="235">
        <v>10</v>
      </c>
      <c r="F73" s="232">
        <v>0.95</v>
      </c>
      <c r="G73" s="232"/>
      <c r="H73" s="132">
        <f>SUM(E73-F73-G73)</f>
        <v>9.0500000000000007</v>
      </c>
      <c r="I73" s="133">
        <v>10</v>
      </c>
      <c r="J73" s="232">
        <v>0.42499999999999999</v>
      </c>
      <c r="K73" s="232"/>
      <c r="L73" s="132">
        <f>SUM(I73-J73-K73)</f>
        <v>9.5749999999999993</v>
      </c>
      <c r="M73" s="133">
        <v>8</v>
      </c>
      <c r="N73" s="232">
        <v>0.7</v>
      </c>
      <c r="O73" s="232"/>
      <c r="P73" s="132">
        <f>SUM(M73-N73-O73)</f>
        <v>7.3</v>
      </c>
      <c r="Q73" s="134">
        <f>SUM(H73+L73+P73)</f>
        <v>25.925000000000001</v>
      </c>
      <c r="R73" s="294"/>
    </row>
  </sheetData>
  <sortState ref="B49:D56">
    <sortCondition ref="B53"/>
  </sortState>
  <mergeCells count="59">
    <mergeCell ref="C47:C51"/>
    <mergeCell ref="A47:A51"/>
    <mergeCell ref="A58:Q58"/>
    <mergeCell ref="B59:Q59"/>
    <mergeCell ref="C43:C46"/>
    <mergeCell ref="A43:A46"/>
    <mergeCell ref="E60:H60"/>
    <mergeCell ref="I60:L60"/>
    <mergeCell ref="M60:P60"/>
    <mergeCell ref="A52:A56"/>
    <mergeCell ref="C52:C56"/>
    <mergeCell ref="C62:C66"/>
    <mergeCell ref="C70:C73"/>
    <mergeCell ref="C67:C69"/>
    <mergeCell ref="A67:A69"/>
    <mergeCell ref="A62:A66"/>
    <mergeCell ref="A70:A73"/>
    <mergeCell ref="A1:Q1"/>
    <mergeCell ref="B2:Q2"/>
    <mergeCell ref="E3:H3"/>
    <mergeCell ref="I3:L3"/>
    <mergeCell ref="M3:P3"/>
    <mergeCell ref="M41:P41"/>
    <mergeCell ref="I20:L20"/>
    <mergeCell ref="M20:P20"/>
    <mergeCell ref="A27:A29"/>
    <mergeCell ref="C27:C29"/>
    <mergeCell ref="A39:Q39"/>
    <mergeCell ref="B40:Q40"/>
    <mergeCell ref="E41:H41"/>
    <mergeCell ref="I41:L41"/>
    <mergeCell ref="A22:A26"/>
    <mergeCell ref="C22:C26"/>
    <mergeCell ref="A34:A37"/>
    <mergeCell ref="C34:C37"/>
    <mergeCell ref="A30:A33"/>
    <mergeCell ref="C30:C33"/>
    <mergeCell ref="E20:H20"/>
    <mergeCell ref="A5:A8"/>
    <mergeCell ref="R34:R37"/>
    <mergeCell ref="R30:R33"/>
    <mergeCell ref="R22:R26"/>
    <mergeCell ref="R27:R29"/>
    <mergeCell ref="R13:R16"/>
    <mergeCell ref="R9:R12"/>
    <mergeCell ref="C5:C8"/>
    <mergeCell ref="R5:R8"/>
    <mergeCell ref="A13:A16"/>
    <mergeCell ref="C13:C16"/>
    <mergeCell ref="A9:A12"/>
    <mergeCell ref="C9:C12"/>
    <mergeCell ref="A18:Q18"/>
    <mergeCell ref="B19:Q19"/>
    <mergeCell ref="R67:R69"/>
    <mergeCell ref="R52:R56"/>
    <mergeCell ref="R47:R51"/>
    <mergeCell ref="R43:R46"/>
    <mergeCell ref="R70:R73"/>
    <mergeCell ref="R62:R66"/>
  </mergeCells>
  <dataValidations count="1">
    <dataValidation type="custom" allowBlank="1" showInputMessage="1" showErrorMessage="1" sqref="H43:H56 P43:P56 P5:P16 H5:H16 L5:L16 P22:P38 H22:H38 L22:L38 L43:L56 H62:H73 L62:L73 P62:P73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&amp;C_x000D_&amp;1#&amp;"Calibri"&amp;11&amp;K008000 Baker Hughes Confidential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Q36"/>
  <sheetViews>
    <sheetView tabSelected="1" topLeftCell="A14" workbookViewId="0">
      <selection activeCell="N27" sqref="N27"/>
    </sheetView>
  </sheetViews>
  <sheetFormatPr defaultRowHeight="15"/>
  <cols>
    <col min="1" max="1" width="2" bestFit="1" customWidth="1"/>
    <col min="2" max="2" width="24.7109375" bestFit="1" customWidth="1"/>
    <col min="3" max="3" width="22.28515625" bestFit="1" customWidth="1"/>
    <col min="4" max="4" width="10.7109375" bestFit="1" customWidth="1"/>
    <col min="5" max="5" width="10.7109375" customWidth="1"/>
  </cols>
  <sheetData>
    <row r="1" spans="1:17" ht="18.75">
      <c r="A1" s="272" t="s">
        <v>31</v>
      </c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</row>
    <row r="2" spans="1:17" ht="15.75">
      <c r="B2" s="22"/>
      <c r="D2" s="15"/>
      <c r="E2" s="338" t="s">
        <v>29</v>
      </c>
      <c r="F2" s="338"/>
      <c r="G2" s="338"/>
      <c r="H2" s="338"/>
    </row>
    <row r="3" spans="1:17" ht="26.25" thickBot="1">
      <c r="B3" s="9" t="s">
        <v>6</v>
      </c>
      <c r="C3" s="9" t="s">
        <v>5</v>
      </c>
      <c r="D3" s="9" t="s">
        <v>4</v>
      </c>
      <c r="E3" s="42" t="s">
        <v>28</v>
      </c>
      <c r="F3" s="41" t="s">
        <v>27</v>
      </c>
      <c r="G3" s="41" t="s">
        <v>26</v>
      </c>
      <c r="H3" s="40" t="s">
        <v>8</v>
      </c>
    </row>
    <row r="4" spans="1:17">
      <c r="A4" s="352">
        <v>1</v>
      </c>
      <c r="B4" s="224" t="s">
        <v>86</v>
      </c>
      <c r="C4" s="332" t="s">
        <v>89</v>
      </c>
      <c r="D4" s="225">
        <v>42020</v>
      </c>
      <c r="E4" s="355">
        <v>0</v>
      </c>
      <c r="F4" s="358">
        <v>0</v>
      </c>
      <c r="G4" s="358">
        <v>0</v>
      </c>
      <c r="H4" s="361">
        <f>SUM(E4-F4-G4)</f>
        <v>0</v>
      </c>
    </row>
    <row r="5" spans="1:17">
      <c r="A5" s="353"/>
      <c r="B5" s="226" t="s">
        <v>87</v>
      </c>
      <c r="C5" s="333"/>
      <c r="D5" s="227">
        <v>41973</v>
      </c>
      <c r="E5" s="356"/>
      <c r="F5" s="359"/>
      <c r="G5" s="359"/>
      <c r="H5" s="362"/>
    </row>
    <row r="6" spans="1:17" ht="15.75" thickBot="1">
      <c r="A6" s="354"/>
      <c r="B6" s="228" t="s">
        <v>88</v>
      </c>
      <c r="C6" s="334"/>
      <c r="D6" s="229">
        <v>41838</v>
      </c>
      <c r="E6" s="357"/>
      <c r="F6" s="360"/>
      <c r="G6" s="360"/>
      <c r="H6" s="363"/>
    </row>
    <row r="8" spans="1:17" ht="18.75">
      <c r="A8" s="272" t="s">
        <v>30</v>
      </c>
      <c r="B8" s="272"/>
      <c r="C8" s="272"/>
      <c r="D8" s="272"/>
      <c r="E8" s="272"/>
      <c r="F8" s="272"/>
      <c r="G8" s="272"/>
      <c r="H8" s="272"/>
      <c r="I8" s="272"/>
      <c r="J8" s="272"/>
      <c r="K8" s="272"/>
      <c r="L8" s="272"/>
      <c r="M8" s="272"/>
      <c r="N8" s="272"/>
      <c r="O8" s="272"/>
      <c r="P8" s="272"/>
      <c r="Q8" s="272"/>
    </row>
    <row r="9" spans="1:17" ht="15.75">
      <c r="B9" s="22"/>
      <c r="D9" s="15"/>
      <c r="E9" s="338" t="s">
        <v>98</v>
      </c>
      <c r="F9" s="338"/>
      <c r="G9" s="338"/>
      <c r="H9" s="338"/>
      <c r="I9" s="339"/>
      <c r="J9" s="339"/>
      <c r="K9" s="339"/>
      <c r="L9" s="339"/>
      <c r="M9" s="339"/>
      <c r="N9" s="339"/>
      <c r="O9" s="339"/>
      <c r="P9" s="339"/>
    </row>
    <row r="10" spans="1:17" ht="26.25" thickBot="1">
      <c r="B10" s="9" t="s">
        <v>6</v>
      </c>
      <c r="C10" s="9" t="s">
        <v>5</v>
      </c>
      <c r="D10" s="43" t="s">
        <v>4</v>
      </c>
      <c r="E10" s="42" t="s">
        <v>28</v>
      </c>
      <c r="F10" s="41" t="s">
        <v>27</v>
      </c>
      <c r="G10" s="41" t="s">
        <v>26</v>
      </c>
      <c r="H10" s="40" t="s">
        <v>8</v>
      </c>
      <c r="I10" s="46"/>
      <c r="J10" s="46"/>
      <c r="K10" s="46"/>
      <c r="L10" s="46"/>
      <c r="M10" s="46"/>
      <c r="N10" s="46"/>
      <c r="O10" s="46"/>
      <c r="P10" s="46"/>
      <c r="Q10" s="46"/>
    </row>
    <row r="11" spans="1:17" ht="15" customHeight="1">
      <c r="A11" s="295">
        <v>1</v>
      </c>
      <c r="B11" s="101" t="s">
        <v>103</v>
      </c>
      <c r="C11" s="301" t="s">
        <v>105</v>
      </c>
      <c r="D11" s="120">
        <v>42737</v>
      </c>
      <c r="E11" s="343">
        <v>40</v>
      </c>
      <c r="F11" s="346">
        <v>0</v>
      </c>
      <c r="G11" s="346">
        <v>3.95</v>
      </c>
      <c r="H11" s="349">
        <f>SUM(E11-F11-G11)</f>
        <v>36.049999999999997</v>
      </c>
      <c r="I11" s="240"/>
      <c r="J11" s="46"/>
      <c r="K11" s="46"/>
      <c r="L11" s="46"/>
      <c r="M11" s="46"/>
      <c r="N11" s="46"/>
      <c r="O11" s="46"/>
      <c r="P11" s="46"/>
      <c r="Q11" s="46"/>
    </row>
    <row r="12" spans="1:17">
      <c r="A12" s="296"/>
      <c r="B12" s="121" t="s">
        <v>101</v>
      </c>
      <c r="C12" s="302"/>
      <c r="D12" s="122">
        <v>42529</v>
      </c>
      <c r="E12" s="344"/>
      <c r="F12" s="347"/>
      <c r="G12" s="347"/>
      <c r="H12" s="350"/>
      <c r="I12" s="241"/>
      <c r="J12" s="12"/>
      <c r="K12" s="12"/>
      <c r="L12" s="11"/>
      <c r="M12" s="13"/>
      <c r="N12" s="11"/>
      <c r="O12" s="12"/>
      <c r="P12" s="11"/>
      <c r="Q12" s="47"/>
    </row>
    <row r="13" spans="1:17">
      <c r="A13" s="296"/>
      <c r="B13" s="121" t="s">
        <v>102</v>
      </c>
      <c r="C13" s="302"/>
      <c r="D13" s="122">
        <v>42528</v>
      </c>
      <c r="E13" s="344"/>
      <c r="F13" s="347"/>
      <c r="G13" s="347"/>
      <c r="H13" s="350"/>
      <c r="I13" s="241"/>
      <c r="J13" s="12"/>
      <c r="K13" s="12"/>
      <c r="L13" s="11"/>
      <c r="M13" s="13"/>
      <c r="N13" s="11"/>
      <c r="O13" s="12"/>
      <c r="P13" s="11"/>
      <c r="Q13" s="47"/>
    </row>
    <row r="14" spans="1:17">
      <c r="A14" s="296"/>
      <c r="B14" s="121" t="s">
        <v>100</v>
      </c>
      <c r="C14" s="302"/>
      <c r="D14" s="122">
        <v>42664</v>
      </c>
      <c r="E14" s="344"/>
      <c r="F14" s="347"/>
      <c r="G14" s="347"/>
      <c r="H14" s="350"/>
      <c r="I14" s="241"/>
      <c r="J14" s="12"/>
      <c r="K14" s="12"/>
      <c r="L14" s="11"/>
      <c r="M14" s="13"/>
      <c r="N14" s="11"/>
      <c r="O14" s="12"/>
      <c r="P14" s="11"/>
      <c r="Q14" s="47"/>
    </row>
    <row r="15" spans="1:17">
      <c r="A15" s="296"/>
      <c r="B15" s="103" t="s">
        <v>104</v>
      </c>
      <c r="C15" s="302"/>
      <c r="D15" s="123">
        <v>42985</v>
      </c>
      <c r="E15" s="344"/>
      <c r="F15" s="347"/>
      <c r="G15" s="347"/>
      <c r="H15" s="350"/>
      <c r="I15" s="241"/>
      <c r="J15" s="12"/>
      <c r="K15" s="12"/>
      <c r="L15" s="11"/>
      <c r="M15" s="13"/>
      <c r="N15" s="11"/>
      <c r="O15" s="12"/>
      <c r="P15" s="11"/>
      <c r="Q15" s="47"/>
    </row>
    <row r="16" spans="1:17" ht="15.75" thickBot="1">
      <c r="A16" s="297"/>
      <c r="B16" s="124" t="s">
        <v>99</v>
      </c>
      <c r="C16" s="303"/>
      <c r="D16" s="125">
        <v>42478</v>
      </c>
      <c r="E16" s="345"/>
      <c r="F16" s="348"/>
      <c r="G16" s="348"/>
      <c r="H16" s="351"/>
      <c r="I16" s="241"/>
      <c r="J16" s="12"/>
      <c r="K16" s="12"/>
      <c r="L16" s="11"/>
      <c r="M16" s="13"/>
      <c r="N16" s="11"/>
      <c r="O16" s="12"/>
      <c r="P16" s="11"/>
      <c r="Q16" s="47"/>
    </row>
    <row r="18" spans="1:17" ht="18.75">
      <c r="A18" s="272" t="s">
        <v>30</v>
      </c>
      <c r="B18" s="272"/>
      <c r="C18" s="272"/>
      <c r="D18" s="272"/>
      <c r="E18" s="272"/>
      <c r="F18" s="272"/>
      <c r="G18" s="272"/>
      <c r="H18" s="272"/>
      <c r="I18" s="272"/>
      <c r="J18" s="272"/>
      <c r="K18" s="272"/>
      <c r="L18" s="272"/>
      <c r="M18" s="272"/>
      <c r="N18" s="272"/>
      <c r="O18" s="272"/>
      <c r="P18" s="272"/>
      <c r="Q18" s="272"/>
    </row>
    <row r="19" spans="1:17" ht="15.75">
      <c r="B19" s="22"/>
      <c r="D19" s="15"/>
      <c r="E19" s="338" t="s">
        <v>29</v>
      </c>
      <c r="F19" s="338"/>
      <c r="G19" s="338"/>
      <c r="H19" s="338"/>
      <c r="I19" s="339"/>
      <c r="J19" s="339"/>
      <c r="K19" s="339"/>
      <c r="L19" s="339"/>
      <c r="M19" s="339"/>
      <c r="N19" s="339"/>
      <c r="O19" s="339"/>
      <c r="P19" s="339"/>
    </row>
    <row r="20" spans="1:17" ht="26.25" thickBot="1">
      <c r="B20" s="9" t="s">
        <v>6</v>
      </c>
      <c r="C20" s="9" t="s">
        <v>5</v>
      </c>
      <c r="D20" s="43" t="s">
        <v>4</v>
      </c>
      <c r="E20" s="42" t="s">
        <v>28</v>
      </c>
      <c r="F20" s="41" t="s">
        <v>27</v>
      </c>
      <c r="G20" s="41" t="s">
        <v>26</v>
      </c>
      <c r="H20" s="40" t="s">
        <v>8</v>
      </c>
      <c r="I20" s="46"/>
      <c r="J20" s="46"/>
      <c r="K20" s="46"/>
      <c r="L20" s="46"/>
      <c r="M20" s="46"/>
      <c r="N20" s="46"/>
      <c r="O20" s="46"/>
      <c r="P20" s="46"/>
      <c r="Q20" s="46"/>
    </row>
    <row r="21" spans="1:17">
      <c r="A21" s="295">
        <v>1</v>
      </c>
      <c r="B21" s="101" t="s">
        <v>49</v>
      </c>
      <c r="C21" s="367" t="s">
        <v>59</v>
      </c>
      <c r="D21" s="102">
        <v>42492</v>
      </c>
      <c r="E21" s="335">
        <v>40</v>
      </c>
      <c r="F21" s="326">
        <v>3.9</v>
      </c>
      <c r="G21" s="326">
        <v>0</v>
      </c>
      <c r="H21" s="329">
        <f>SUM(E21-F21-G21)</f>
        <v>36.1</v>
      </c>
      <c r="I21" s="97"/>
      <c r="J21" s="97"/>
    </row>
    <row r="22" spans="1:17">
      <c r="A22" s="296"/>
      <c r="B22" s="103" t="s">
        <v>57</v>
      </c>
      <c r="C22" s="368"/>
      <c r="D22" s="104">
        <v>42091</v>
      </c>
      <c r="E22" s="336"/>
      <c r="F22" s="327"/>
      <c r="G22" s="327"/>
      <c r="H22" s="330"/>
      <c r="I22" s="97"/>
      <c r="J22" s="97"/>
    </row>
    <row r="23" spans="1:17">
      <c r="A23" s="296"/>
      <c r="B23" s="103" t="s">
        <v>32</v>
      </c>
      <c r="C23" s="368"/>
      <c r="D23" s="104">
        <v>41740</v>
      </c>
      <c r="E23" s="336"/>
      <c r="F23" s="327"/>
      <c r="G23" s="327"/>
      <c r="H23" s="330"/>
      <c r="I23" s="97"/>
      <c r="J23" s="97"/>
    </row>
    <row r="24" spans="1:17">
      <c r="A24" s="296"/>
      <c r="B24" s="103" t="s">
        <v>58</v>
      </c>
      <c r="C24" s="368"/>
      <c r="D24" s="104">
        <v>42272</v>
      </c>
      <c r="E24" s="336"/>
      <c r="F24" s="327"/>
      <c r="G24" s="327"/>
      <c r="H24" s="330"/>
      <c r="I24" s="97"/>
      <c r="J24" s="97"/>
    </row>
    <row r="25" spans="1:17" ht="15.75" thickBot="1">
      <c r="A25" s="296"/>
      <c r="B25" s="106" t="s">
        <v>50</v>
      </c>
      <c r="C25" s="368"/>
      <c r="D25" s="107">
        <v>42575</v>
      </c>
      <c r="E25" s="364"/>
      <c r="F25" s="365"/>
      <c r="G25" s="365"/>
      <c r="H25" s="366"/>
      <c r="I25" s="97"/>
      <c r="J25" s="97"/>
    </row>
    <row r="26" spans="1:17">
      <c r="A26" s="295">
        <v>2</v>
      </c>
      <c r="B26" s="101" t="s">
        <v>51</v>
      </c>
      <c r="C26" s="301" t="s">
        <v>56</v>
      </c>
      <c r="D26" s="102">
        <v>42100</v>
      </c>
      <c r="E26" s="340">
        <v>40</v>
      </c>
      <c r="F26" s="326">
        <v>4.05</v>
      </c>
      <c r="G26" s="326">
        <v>0</v>
      </c>
      <c r="H26" s="329">
        <f>SUM(E26-F26-G26)</f>
        <v>35.950000000000003</v>
      </c>
      <c r="I26" s="97"/>
      <c r="J26" s="97"/>
    </row>
    <row r="27" spans="1:17">
      <c r="A27" s="296"/>
      <c r="B27" s="103" t="s">
        <v>52</v>
      </c>
      <c r="C27" s="302"/>
      <c r="D27" s="104">
        <v>42113</v>
      </c>
      <c r="E27" s="341"/>
      <c r="F27" s="327"/>
      <c r="G27" s="327"/>
      <c r="H27" s="330"/>
      <c r="I27" s="97"/>
      <c r="J27" s="97"/>
    </row>
    <row r="28" spans="1:17">
      <c r="A28" s="296"/>
      <c r="B28" s="103" t="s">
        <v>53</v>
      </c>
      <c r="C28" s="302"/>
      <c r="D28" s="104">
        <v>41882</v>
      </c>
      <c r="E28" s="341"/>
      <c r="F28" s="327"/>
      <c r="G28" s="327"/>
      <c r="H28" s="330"/>
      <c r="I28" s="97"/>
      <c r="J28" s="97"/>
    </row>
    <row r="29" spans="1:17">
      <c r="A29" s="296"/>
      <c r="B29" s="103" t="s">
        <v>54</v>
      </c>
      <c r="C29" s="302"/>
      <c r="D29" s="104">
        <v>42291</v>
      </c>
      <c r="E29" s="341"/>
      <c r="F29" s="327"/>
      <c r="G29" s="327"/>
      <c r="H29" s="330"/>
      <c r="I29" s="97"/>
      <c r="J29" s="97"/>
    </row>
    <row r="30" spans="1:17" ht="15.75" thickBot="1">
      <c r="A30" s="297"/>
      <c r="B30" s="106" t="s">
        <v>55</v>
      </c>
      <c r="C30" s="303"/>
      <c r="D30" s="107">
        <v>42227</v>
      </c>
      <c r="E30" s="342"/>
      <c r="F30" s="328"/>
      <c r="G30" s="328"/>
      <c r="H30" s="331"/>
      <c r="I30" s="97"/>
      <c r="J30" s="97"/>
    </row>
    <row r="31" spans="1:17">
      <c r="A31" s="295">
        <v>3</v>
      </c>
      <c r="B31" s="108" t="s">
        <v>94</v>
      </c>
      <c r="C31" s="301" t="s">
        <v>95</v>
      </c>
      <c r="D31" s="102">
        <v>41689</v>
      </c>
      <c r="E31" s="335">
        <v>38</v>
      </c>
      <c r="F31" s="326">
        <v>4.1500000000000004</v>
      </c>
      <c r="G31" s="326">
        <v>0</v>
      </c>
      <c r="H31" s="329">
        <f>SUM(E31-F31-G31)</f>
        <v>33.85</v>
      </c>
      <c r="I31" s="97"/>
      <c r="J31" s="97"/>
    </row>
    <row r="32" spans="1:17">
      <c r="A32" s="296"/>
      <c r="B32" s="109" t="s">
        <v>92</v>
      </c>
      <c r="C32" s="302"/>
      <c r="D32" s="104">
        <v>41799</v>
      </c>
      <c r="E32" s="336"/>
      <c r="F32" s="327"/>
      <c r="G32" s="327"/>
      <c r="H32" s="330"/>
      <c r="I32" s="97"/>
      <c r="J32" s="97"/>
    </row>
    <row r="33" spans="1:10">
      <c r="A33" s="296"/>
      <c r="B33" s="109" t="s">
        <v>93</v>
      </c>
      <c r="C33" s="302"/>
      <c r="D33" s="104">
        <v>42248</v>
      </c>
      <c r="E33" s="336"/>
      <c r="F33" s="327"/>
      <c r="G33" s="327"/>
      <c r="H33" s="330"/>
      <c r="I33" s="97"/>
      <c r="J33" s="97"/>
    </row>
    <row r="34" spans="1:10">
      <c r="A34" s="296"/>
      <c r="B34" s="109" t="s">
        <v>91</v>
      </c>
      <c r="C34" s="302"/>
      <c r="D34" s="104">
        <v>42266</v>
      </c>
      <c r="E34" s="336"/>
      <c r="F34" s="327"/>
      <c r="G34" s="327"/>
      <c r="H34" s="330"/>
      <c r="I34" s="97"/>
      <c r="J34" s="97"/>
    </row>
    <row r="35" spans="1:10" ht="15.75" thickBot="1">
      <c r="A35" s="297"/>
      <c r="B35" s="110" t="s">
        <v>90</v>
      </c>
      <c r="C35" s="303"/>
      <c r="D35" s="111">
        <v>42286</v>
      </c>
      <c r="E35" s="337"/>
      <c r="F35" s="328"/>
      <c r="G35" s="328"/>
      <c r="H35" s="331"/>
      <c r="I35" s="97"/>
      <c r="J35" s="97"/>
    </row>
    <row r="36" spans="1:10">
      <c r="A36" s="53"/>
      <c r="C36" s="51"/>
      <c r="D36" s="52"/>
      <c r="E36" s="13"/>
      <c r="F36" s="12"/>
      <c r="G36" s="12"/>
      <c r="H36" s="11"/>
    </row>
  </sheetData>
  <sortState ref="B18:D23">
    <sortCondition ref="B18"/>
  </sortState>
  <mergeCells count="40">
    <mergeCell ref="F26:F30"/>
    <mergeCell ref="G26:G30"/>
    <mergeCell ref="C26:C30"/>
    <mergeCell ref="E19:H19"/>
    <mergeCell ref="I19:L19"/>
    <mergeCell ref="A21:A25"/>
    <mergeCell ref="E21:E25"/>
    <mergeCell ref="F21:F25"/>
    <mergeCell ref="G21:G25"/>
    <mergeCell ref="H21:H25"/>
    <mergeCell ref="C21:C25"/>
    <mergeCell ref="A1:Q1"/>
    <mergeCell ref="A4:A6"/>
    <mergeCell ref="E4:E6"/>
    <mergeCell ref="F4:F6"/>
    <mergeCell ref="E2:H2"/>
    <mergeCell ref="H4:H6"/>
    <mergeCell ref="G4:G6"/>
    <mergeCell ref="I9:L9"/>
    <mergeCell ref="A11:A16"/>
    <mergeCell ref="E11:E16"/>
    <mergeCell ref="F11:F16"/>
    <mergeCell ref="G11:G16"/>
    <mergeCell ref="H11:H16"/>
    <mergeCell ref="G31:G35"/>
    <mergeCell ref="H31:H35"/>
    <mergeCell ref="C4:C6"/>
    <mergeCell ref="A31:A35"/>
    <mergeCell ref="C31:C35"/>
    <mergeCell ref="E31:E35"/>
    <mergeCell ref="F31:F35"/>
    <mergeCell ref="A18:Q18"/>
    <mergeCell ref="A26:A30"/>
    <mergeCell ref="A8:Q8"/>
    <mergeCell ref="E9:H9"/>
    <mergeCell ref="M9:P9"/>
    <mergeCell ref="C11:C16"/>
    <mergeCell ref="M19:P19"/>
    <mergeCell ref="H26:H30"/>
    <mergeCell ref="E26:E30"/>
  </mergeCells>
  <dataValidations count="1">
    <dataValidation type="custom" allowBlank="1" showInputMessage="1" showErrorMessage="1" sqref="H26 P12:P16 L12:L16 N12:N16 H11 H4:H5 H31 H21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16</vt:i4>
      </vt:variant>
    </vt:vector>
  </HeadingPairs>
  <TitlesOfParts>
    <vt:vector size="16" baseType="lpstr">
      <vt:lpstr>ALLIEVE L</vt:lpstr>
      <vt:lpstr>ALLIEVE CL</vt:lpstr>
      <vt:lpstr>ALLIEVE TR</vt:lpstr>
      <vt:lpstr>ALLIEVE VL</vt:lpstr>
      <vt:lpstr>PULCINE L</vt:lpstr>
      <vt:lpstr>LUPETTE L</vt:lpstr>
      <vt:lpstr>LUPETTE CL</vt:lpstr>
      <vt:lpstr>LUPETTE TR</vt:lpstr>
      <vt:lpstr>LUPETTE VL</vt:lpstr>
      <vt:lpstr>MASCHI</vt:lpstr>
      <vt:lpstr>TIGROTTE L</vt:lpstr>
      <vt:lpstr>TIGROTTE CL</vt:lpstr>
      <vt:lpstr>TIGROTTE TR</vt:lpstr>
      <vt:lpstr>TIGROTTE VL</vt:lpstr>
      <vt:lpstr>SMALL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2025-03-16T20:39:04Z</dcterms:created>
  <dcterms:modified xsi:type="dcterms:W3CDTF">2026-03-12T20:15:03Z</dcterms:modified>
</cp:coreProperties>
</file>