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730" windowHeight="11040" firstSheet="3" activeTab="9"/>
  </bookViews>
  <sheets>
    <sheet name="TIGROTTE M" sheetId="14" r:id="rId1"/>
    <sheet name="TIGROTTE CL" sheetId="15" r:id="rId2"/>
    <sheet name="TIGROTTE TR" sheetId="16" r:id="rId3"/>
    <sheet name="TIGROTTE VT" sheetId="17" r:id="rId4"/>
    <sheet name="SQ. MEDIUM T" sheetId="18" r:id="rId5"/>
    <sheet name="PULCINE ASSOLUTO" sheetId="7" r:id="rId6"/>
    <sheet name="PULCINE CL" sheetId="8" r:id="rId7"/>
    <sheet name="PULCINE TR" sheetId="9" r:id="rId8"/>
    <sheet name="PULCINE VL" sheetId="10" r:id="rId9"/>
    <sheet name="PULCINI M" sheetId="13" r:id="rId10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8" i="17"/>
  <c r="H51"/>
  <c r="H10"/>
  <c r="H18"/>
  <c r="H47"/>
  <c r="H63"/>
  <c r="H23"/>
  <c r="H13"/>
  <c r="H62"/>
  <c r="H42"/>
  <c r="H50"/>
  <c r="H19"/>
  <c r="H25"/>
  <c r="H30"/>
  <c r="H54"/>
  <c r="H5"/>
  <c r="H27"/>
  <c r="H35"/>
  <c r="H12"/>
  <c r="H41"/>
  <c r="H29"/>
  <c r="H39"/>
  <c r="H36"/>
  <c r="H49"/>
  <c r="H43"/>
  <c r="H20"/>
  <c r="H44"/>
  <c r="H31"/>
  <c r="H14"/>
  <c r="H56"/>
  <c r="H60"/>
  <c r="H8"/>
  <c r="H17"/>
  <c r="H6"/>
  <c r="H7"/>
  <c r="H61"/>
  <c r="H3"/>
  <c r="H9"/>
  <c r="H53"/>
  <c r="H46"/>
  <c r="H26"/>
  <c r="H28"/>
  <c r="H55"/>
  <c r="H4"/>
  <c r="H37"/>
  <c r="H16"/>
  <c r="H38"/>
  <c r="H40"/>
  <c r="H33"/>
  <c r="H52"/>
  <c r="H15"/>
  <c r="H59"/>
  <c r="H45"/>
  <c r="H11"/>
  <c r="H24"/>
  <c r="H58"/>
  <c r="H57"/>
  <c r="H22"/>
  <c r="H32"/>
  <c r="H34"/>
  <c r="H21"/>
  <c r="H59" i="16"/>
  <c r="H61"/>
  <c r="H21"/>
  <c r="H30"/>
  <c r="H58"/>
  <c r="H63"/>
  <c r="H39"/>
  <c r="H8"/>
  <c r="H62"/>
  <c r="H52"/>
  <c r="H50"/>
  <c r="H20"/>
  <c r="H26"/>
  <c r="H28"/>
  <c r="H53"/>
  <c r="H36"/>
  <c r="H3"/>
  <c r="H48"/>
  <c r="H16"/>
  <c r="H11"/>
  <c r="H9"/>
  <c r="H37"/>
  <c r="H45"/>
  <c r="H13"/>
  <c r="H23"/>
  <c r="H10"/>
  <c r="H7"/>
  <c r="H27"/>
  <c r="H4"/>
  <c r="H34"/>
  <c r="H46"/>
  <c r="H25"/>
  <c r="H17"/>
  <c r="H19"/>
  <c r="H24"/>
  <c r="H29"/>
  <c r="H15"/>
  <c r="H12"/>
  <c r="H49"/>
  <c r="H44"/>
  <c r="H5"/>
  <c r="H22"/>
  <c r="H33"/>
  <c r="H31"/>
  <c r="H55"/>
  <c r="H43"/>
  <c r="H18"/>
  <c r="H54"/>
  <c r="H35"/>
  <c r="H51"/>
  <c r="H38"/>
  <c r="H42"/>
  <c r="H56"/>
  <c r="H32"/>
  <c r="H47"/>
  <c r="H57"/>
  <c r="H60"/>
  <c r="H41"/>
  <c r="H6"/>
  <c r="H40"/>
  <c r="H14"/>
  <c r="H51" i="15"/>
  <c r="H58"/>
  <c r="H26"/>
  <c r="H35"/>
  <c r="H56"/>
  <c r="H63"/>
  <c r="H16"/>
  <c r="H23"/>
  <c r="H62"/>
  <c r="H9"/>
  <c r="H45"/>
  <c r="H20"/>
  <c r="H4"/>
  <c r="H29"/>
  <c r="H52"/>
  <c r="H38"/>
  <c r="H6"/>
  <c r="H43"/>
  <c r="H18"/>
  <c r="H32"/>
  <c r="H24"/>
  <c r="H44"/>
  <c r="H7"/>
  <c r="H34"/>
  <c r="H37"/>
  <c r="H3"/>
  <c r="H28"/>
  <c r="H30"/>
  <c r="H12"/>
  <c r="H19"/>
  <c r="H50"/>
  <c r="H21"/>
  <c r="H13"/>
  <c r="H31"/>
  <c r="H8"/>
  <c r="H40"/>
  <c r="H14"/>
  <c r="H15"/>
  <c r="H55"/>
  <c r="H46"/>
  <c r="H10"/>
  <c r="H11"/>
  <c r="H54"/>
  <c r="H22"/>
  <c r="H53"/>
  <c r="H42"/>
  <c r="H47"/>
  <c r="H39"/>
  <c r="H33"/>
  <c r="H60"/>
  <c r="H36"/>
  <c r="H49"/>
  <c r="H57"/>
  <c r="H17"/>
  <c r="H48"/>
  <c r="H61"/>
  <c r="H59"/>
  <c r="H41"/>
  <c r="H27"/>
  <c r="H25"/>
  <c r="H5"/>
  <c r="H24" i="10"/>
  <c r="H23"/>
  <c r="H4"/>
  <c r="H11"/>
  <c r="H18"/>
  <c r="H26"/>
  <c r="H20"/>
  <c r="H13"/>
  <c r="H22"/>
  <c r="H15"/>
  <c r="H16"/>
  <c r="H21"/>
  <c r="H8"/>
  <c r="H6"/>
  <c r="H17"/>
  <c r="H7"/>
  <c r="H10"/>
  <c r="H19"/>
  <c r="H12"/>
  <c r="H3"/>
  <c r="H5"/>
  <c r="H25"/>
  <c r="H9"/>
  <c r="H14"/>
  <c r="H25" i="9"/>
  <c r="H16"/>
  <c r="H3"/>
  <c r="H15"/>
  <c r="H23"/>
  <c r="H26"/>
  <c r="H13"/>
  <c r="H19"/>
  <c r="H4"/>
  <c r="H8"/>
  <c r="H21"/>
  <c r="H24"/>
  <c r="H11"/>
  <c r="H7"/>
  <c r="H22"/>
  <c r="H6"/>
  <c r="H9"/>
  <c r="H5"/>
  <c r="H18"/>
  <c r="H10"/>
  <c r="H17"/>
  <c r="H20"/>
  <c r="H14"/>
  <c r="H12"/>
  <c r="H22" i="8"/>
  <c r="H13"/>
  <c r="H12"/>
  <c r="H19"/>
  <c r="H15"/>
  <c r="H26"/>
  <c r="H11"/>
  <c r="H6"/>
  <c r="H23"/>
  <c r="H18"/>
  <c r="H14"/>
  <c r="H17"/>
  <c r="H8"/>
  <c r="H7"/>
  <c r="H5"/>
  <c r="H20"/>
  <c r="H21"/>
  <c r="H24"/>
  <c r="H10"/>
  <c r="H25"/>
  <c r="H4"/>
  <c r="H16"/>
  <c r="H3"/>
  <c r="H9"/>
  <c r="H123" i="14"/>
  <c r="H150"/>
  <c r="H114"/>
  <c r="H143"/>
  <c r="P31" i="18"/>
  <c r="L31"/>
  <c r="H31"/>
  <c r="H79" i="14"/>
  <c r="H153"/>
  <c r="H159"/>
  <c r="H129"/>
  <c r="H120"/>
  <c r="H103"/>
  <c r="H131"/>
  <c r="H101"/>
  <c r="H157"/>
  <c r="H81"/>
  <c r="H154"/>
  <c r="H71"/>
  <c r="H147"/>
  <c r="H156"/>
  <c r="H155"/>
  <c r="H161"/>
  <c r="H96"/>
  <c r="H83"/>
  <c r="H136"/>
  <c r="H111"/>
  <c r="H98"/>
  <c r="H110"/>
  <c r="H134"/>
  <c r="H85"/>
  <c r="H115"/>
  <c r="H72"/>
  <c r="H151"/>
  <c r="H127"/>
  <c r="H84"/>
  <c r="P58"/>
  <c r="L58"/>
  <c r="H58"/>
  <c r="P62"/>
  <c r="L62"/>
  <c r="H62"/>
  <c r="P22"/>
  <c r="L22"/>
  <c r="H22"/>
  <c r="P34"/>
  <c r="L34"/>
  <c r="H34"/>
  <c r="P57"/>
  <c r="L57"/>
  <c r="H57"/>
  <c r="P65"/>
  <c r="L65"/>
  <c r="H65"/>
  <c r="H38" i="7"/>
  <c r="H47"/>
  <c r="H51"/>
  <c r="H43"/>
  <c r="P27"/>
  <c r="L27"/>
  <c r="H27"/>
  <c r="P20"/>
  <c r="L20"/>
  <c r="H20"/>
  <c r="P9"/>
  <c r="L9"/>
  <c r="H9"/>
  <c r="P18"/>
  <c r="L18"/>
  <c r="H18"/>
  <c r="Q27" l="1"/>
  <c r="Q31" i="18"/>
  <c r="Q22" i="14"/>
  <c r="Q65"/>
  <c r="Q62"/>
  <c r="Q57"/>
  <c r="Q58"/>
  <c r="Q34"/>
  <c r="Q18" i="7"/>
  <c r="Q9"/>
  <c r="Q20"/>
  <c r="H24" i="18" l="1"/>
  <c r="L24"/>
  <c r="P24"/>
  <c r="H25"/>
  <c r="L25"/>
  <c r="P25"/>
  <c r="H26"/>
  <c r="L26"/>
  <c r="P26"/>
  <c r="H27"/>
  <c r="L27"/>
  <c r="P27"/>
  <c r="H15"/>
  <c r="L15"/>
  <c r="P15"/>
  <c r="H16"/>
  <c r="L16"/>
  <c r="P16"/>
  <c r="H17"/>
  <c r="L17"/>
  <c r="P17"/>
  <c r="H18"/>
  <c r="L18"/>
  <c r="P18"/>
  <c r="H33"/>
  <c r="L33"/>
  <c r="P33"/>
  <c r="H34"/>
  <c r="L34"/>
  <c r="P34"/>
  <c r="H35"/>
  <c r="L35"/>
  <c r="P35"/>
  <c r="H28"/>
  <c r="L28"/>
  <c r="P28"/>
  <c r="H29"/>
  <c r="L29"/>
  <c r="P29"/>
  <c r="H30"/>
  <c r="L30"/>
  <c r="P30"/>
  <c r="H32"/>
  <c r="L32"/>
  <c r="P32"/>
  <c r="H36"/>
  <c r="L36"/>
  <c r="P36"/>
  <c r="H37"/>
  <c r="L37"/>
  <c r="P37"/>
  <c r="H38"/>
  <c r="L38"/>
  <c r="P38"/>
  <c r="H5"/>
  <c r="L5"/>
  <c r="P5"/>
  <c r="H6"/>
  <c r="L6"/>
  <c r="P6"/>
  <c r="H7"/>
  <c r="L7"/>
  <c r="P7"/>
  <c r="H8"/>
  <c r="L8"/>
  <c r="P8"/>
  <c r="H9"/>
  <c r="L9"/>
  <c r="P9"/>
  <c r="H10"/>
  <c r="L10"/>
  <c r="P10"/>
  <c r="H11"/>
  <c r="L11"/>
  <c r="P11"/>
  <c r="H12"/>
  <c r="L12"/>
  <c r="P12"/>
  <c r="H13"/>
  <c r="L13"/>
  <c r="P13"/>
  <c r="H14"/>
  <c r="L14"/>
  <c r="P14"/>
  <c r="H19"/>
  <c r="L19"/>
  <c r="P19"/>
  <c r="H20"/>
  <c r="L20"/>
  <c r="P20"/>
  <c r="H21"/>
  <c r="L21"/>
  <c r="P21"/>
  <c r="H22"/>
  <c r="L22"/>
  <c r="P22"/>
  <c r="H23"/>
  <c r="L23"/>
  <c r="P23"/>
  <c r="P21" i="7"/>
  <c r="L21"/>
  <c r="H21"/>
  <c r="H13" i="14"/>
  <c r="L13"/>
  <c r="P13"/>
  <c r="H33"/>
  <c r="L33"/>
  <c r="P33"/>
  <c r="H17"/>
  <c r="L17"/>
  <c r="P17"/>
  <c r="H41"/>
  <c r="L41"/>
  <c r="P41"/>
  <c r="H61"/>
  <c r="L61"/>
  <c r="P61"/>
  <c r="H60"/>
  <c r="L60"/>
  <c r="P60"/>
  <c r="H46"/>
  <c r="L46"/>
  <c r="P46"/>
  <c r="H26"/>
  <c r="L26"/>
  <c r="P26"/>
  <c r="H56"/>
  <c r="L56"/>
  <c r="P56"/>
  <c r="H51"/>
  <c r="L51"/>
  <c r="P51"/>
  <c r="H35"/>
  <c r="L35"/>
  <c r="P35"/>
  <c r="H59"/>
  <c r="L59"/>
  <c r="P59"/>
  <c r="H36"/>
  <c r="L36"/>
  <c r="P36"/>
  <c r="H50"/>
  <c r="L50"/>
  <c r="P50"/>
  <c r="H40"/>
  <c r="L40"/>
  <c r="P40"/>
  <c r="H42"/>
  <c r="L42"/>
  <c r="P42"/>
  <c r="H54"/>
  <c r="L54"/>
  <c r="P54"/>
  <c r="H21"/>
  <c r="L21"/>
  <c r="P21"/>
  <c r="H48"/>
  <c r="L48"/>
  <c r="P48"/>
  <c r="H18"/>
  <c r="L18"/>
  <c r="P18"/>
  <c r="H8"/>
  <c r="L8"/>
  <c r="P8"/>
  <c r="H47"/>
  <c r="L47"/>
  <c r="P47"/>
  <c r="R26"/>
  <c r="H55"/>
  <c r="L55"/>
  <c r="P55"/>
  <c r="H11"/>
  <c r="L11"/>
  <c r="P11"/>
  <c r="H9"/>
  <c r="L9"/>
  <c r="P9"/>
  <c r="H63"/>
  <c r="L63"/>
  <c r="P63"/>
  <c r="H15"/>
  <c r="L15"/>
  <c r="P15"/>
  <c r="H24"/>
  <c r="L24"/>
  <c r="P24"/>
  <c r="H12"/>
  <c r="L12"/>
  <c r="P12"/>
  <c r="H23"/>
  <c r="L23"/>
  <c r="P23"/>
  <c r="H52"/>
  <c r="L52"/>
  <c r="P52"/>
  <c r="H38"/>
  <c r="L38"/>
  <c r="P38"/>
  <c r="H5"/>
  <c r="L5"/>
  <c r="P5"/>
  <c r="H28"/>
  <c r="L28"/>
  <c r="P28"/>
  <c r="H20"/>
  <c r="L20"/>
  <c r="P20"/>
  <c r="H7"/>
  <c r="L7"/>
  <c r="P7"/>
  <c r="H31"/>
  <c r="L31"/>
  <c r="P31"/>
  <c r="H32"/>
  <c r="L32"/>
  <c r="P32"/>
  <c r="H39"/>
  <c r="L39"/>
  <c r="P39"/>
  <c r="H43"/>
  <c r="L43"/>
  <c r="P43"/>
  <c r="H16"/>
  <c r="L16"/>
  <c r="P16"/>
  <c r="H27"/>
  <c r="L27"/>
  <c r="P27"/>
  <c r="H14"/>
  <c r="L14"/>
  <c r="P14"/>
  <c r="H45"/>
  <c r="L45"/>
  <c r="P45"/>
  <c r="H6"/>
  <c r="L6"/>
  <c r="P6"/>
  <c r="H37"/>
  <c r="L37"/>
  <c r="P37"/>
  <c r="H53"/>
  <c r="L53"/>
  <c r="P53"/>
  <c r="H29"/>
  <c r="L29"/>
  <c r="P29"/>
  <c r="H19"/>
  <c r="L19"/>
  <c r="P19"/>
  <c r="H25"/>
  <c r="L25"/>
  <c r="P25"/>
  <c r="H49"/>
  <c r="L49"/>
  <c r="P49"/>
  <c r="H44"/>
  <c r="L44"/>
  <c r="P44"/>
  <c r="H64"/>
  <c r="L64"/>
  <c r="P64"/>
  <c r="H10"/>
  <c r="L10"/>
  <c r="P10"/>
  <c r="H30"/>
  <c r="L30"/>
  <c r="P30"/>
  <c r="H86"/>
  <c r="H102"/>
  <c r="R70"/>
  <c r="H92"/>
  <c r="H75"/>
  <c r="H89"/>
  <c r="H165"/>
  <c r="H99"/>
  <c r="H109"/>
  <c r="H126"/>
  <c r="H108"/>
  <c r="H135"/>
  <c r="H78"/>
  <c r="H87"/>
  <c r="H152"/>
  <c r="H107"/>
  <c r="H119"/>
  <c r="H91"/>
  <c r="H104"/>
  <c r="H88"/>
  <c r="H106"/>
  <c r="H113"/>
  <c r="H80"/>
  <c r="H77"/>
  <c r="H73"/>
  <c r="H76"/>
  <c r="H121"/>
  <c r="H125"/>
  <c r="H144"/>
  <c r="H146"/>
  <c r="H141"/>
  <c r="H94"/>
  <c r="H158"/>
  <c r="H139"/>
  <c r="H69"/>
  <c r="H70"/>
  <c r="H118"/>
  <c r="H162"/>
  <c r="H140"/>
  <c r="H124"/>
  <c r="H97"/>
  <c r="H82"/>
  <c r="H130"/>
  <c r="H74"/>
  <c r="H100"/>
  <c r="H95"/>
  <c r="H116"/>
  <c r="H90"/>
  <c r="H148"/>
  <c r="H142"/>
  <c r="H117"/>
  <c r="H122"/>
  <c r="H128"/>
  <c r="H112"/>
  <c r="H149"/>
  <c r="H93"/>
  <c r="H133"/>
  <c r="H164"/>
  <c r="H137"/>
  <c r="H105"/>
  <c r="H145"/>
  <c r="H138"/>
  <c r="H160"/>
  <c r="H132"/>
  <c r="H163"/>
  <c r="Q10" i="18" l="1"/>
  <c r="Q14"/>
  <c r="Q8"/>
  <c r="Q44" i="14"/>
  <c r="Q19"/>
  <c r="Q6"/>
  <c r="Q16"/>
  <c r="Q31"/>
  <c r="Q5"/>
  <c r="Q23"/>
  <c r="Q15"/>
  <c r="Q55"/>
  <c r="Q21" i="7"/>
  <c r="Q27" i="14"/>
  <c r="Q32"/>
  <c r="Q28"/>
  <c r="Q52"/>
  <c r="Q24"/>
  <c r="Q11"/>
  <c r="Q30"/>
  <c r="Q29"/>
  <c r="Q8"/>
  <c r="Q21"/>
  <c r="Q60"/>
  <c r="Q10"/>
  <c r="Q49"/>
  <c r="Q53"/>
  <c r="Q45"/>
  <c r="Q43"/>
  <c r="Q7"/>
  <c r="Q63"/>
  <c r="Q50"/>
  <c r="Q51"/>
  <c r="Q64"/>
  <c r="Q25"/>
  <c r="Q37"/>
  <c r="Q14"/>
  <c r="Q39"/>
  <c r="Q20"/>
  <c r="Q38"/>
  <c r="Q12"/>
  <c r="Q9"/>
  <c r="Q47"/>
  <c r="Q54"/>
  <c r="Q36"/>
  <c r="Q61"/>
  <c r="Q48"/>
  <c r="Q40"/>
  <c r="Q35"/>
  <c r="Q46"/>
  <c r="Q17"/>
  <c r="Q13"/>
  <c r="Q56"/>
  <c r="Q33"/>
  <c r="Q18"/>
  <c r="Q42"/>
  <c r="Q59"/>
  <c r="Q26"/>
  <c r="Q41"/>
  <c r="Q18" i="18"/>
  <c r="Q13"/>
  <c r="Q38"/>
  <c r="Q32"/>
  <c r="Q22"/>
  <c r="Q27"/>
  <c r="Q23"/>
  <c r="Q9"/>
  <c r="Q36"/>
  <c r="Q28"/>
  <c r="Q33"/>
  <c r="Q15"/>
  <c r="Q24"/>
  <c r="Q11"/>
  <c r="Q20"/>
  <c r="Q19"/>
  <c r="Q6"/>
  <c r="Q5"/>
  <c r="Q29"/>
  <c r="Q34"/>
  <c r="Q16"/>
  <c r="Q25"/>
  <c r="Q21"/>
  <c r="Q12"/>
  <c r="Q7"/>
  <c r="Q37"/>
  <c r="Q30"/>
  <c r="Q35"/>
  <c r="Q17"/>
  <c r="Q26"/>
  <c r="H33" i="7"/>
  <c r="H32"/>
  <c r="H36"/>
  <c r="H44"/>
  <c r="H50"/>
  <c r="P28"/>
  <c r="L28"/>
  <c r="H28"/>
  <c r="P14"/>
  <c r="L14"/>
  <c r="H14"/>
  <c r="P10"/>
  <c r="L10"/>
  <c r="H10"/>
  <c r="P22"/>
  <c r="L22"/>
  <c r="H22"/>
  <c r="H9" i="13"/>
  <c r="P5"/>
  <c r="L5"/>
  <c r="H5"/>
  <c r="H11" i="7"/>
  <c r="L11"/>
  <c r="P11"/>
  <c r="H5"/>
  <c r="L5"/>
  <c r="P5"/>
  <c r="H23"/>
  <c r="L23"/>
  <c r="P23"/>
  <c r="H6"/>
  <c r="L6"/>
  <c r="P6"/>
  <c r="H24"/>
  <c r="L24"/>
  <c r="P24"/>
  <c r="H13"/>
  <c r="L13"/>
  <c r="P13"/>
  <c r="H25"/>
  <c r="L25"/>
  <c r="P25"/>
  <c r="H16"/>
  <c r="L16"/>
  <c r="P16"/>
  <c r="H15"/>
  <c r="L15"/>
  <c r="P15"/>
  <c r="H12"/>
  <c r="L12"/>
  <c r="P12"/>
  <c r="H7"/>
  <c r="L7"/>
  <c r="P7"/>
  <c r="H8"/>
  <c r="L8"/>
  <c r="P8"/>
  <c r="H26"/>
  <c r="L26"/>
  <c r="P26"/>
  <c r="H19"/>
  <c r="L19"/>
  <c r="P19"/>
  <c r="H17"/>
  <c r="L17"/>
  <c r="P17"/>
  <c r="H34"/>
  <c r="H48"/>
  <c r="H37"/>
  <c r="H45"/>
  <c r="H46"/>
  <c r="H49"/>
  <c r="H40"/>
  <c r="H39"/>
  <c r="H42"/>
  <c r="H35"/>
  <c r="H41"/>
  <c r="Q5" i="13" l="1"/>
  <c r="Q14" i="7"/>
  <c r="Q28"/>
  <c r="Q12"/>
  <c r="Q6"/>
  <c r="Q26"/>
  <c r="Q15"/>
  <c r="Q13"/>
  <c r="Q23"/>
  <c r="Q10"/>
  <c r="Q19"/>
  <c r="Q22"/>
  <c r="Q17"/>
  <c r="Q7"/>
  <c r="Q25"/>
  <c r="Q24"/>
  <c r="Q11"/>
  <c r="Q8"/>
  <c r="Q16"/>
  <c r="Q5"/>
</calcChain>
</file>

<file path=xl/sharedStrings.xml><?xml version="1.0" encoding="utf-8"?>
<sst xmlns="http://schemas.openxmlformats.org/spreadsheetml/2006/main" count="1121" uniqueCount="167">
  <si>
    <t>VOLTEGGIO</t>
  </si>
  <si>
    <t>TRAVE</t>
  </si>
  <si>
    <t>CORPO LIBERO</t>
  </si>
  <si>
    <t>TOTALE</t>
  </si>
  <si>
    <t>Tot. VO</t>
  </si>
  <si>
    <t>Pen.agg.</t>
  </si>
  <si>
    <t xml:space="preserve">Pen. E </t>
  </si>
  <si>
    <t>Nota D</t>
  </si>
  <si>
    <t>Tot. TR</t>
  </si>
  <si>
    <t xml:space="preserve">Pen. E   </t>
  </si>
  <si>
    <t>Tot. CL</t>
  </si>
  <si>
    <t>D. Nasc.</t>
  </si>
  <si>
    <t>Società</t>
  </si>
  <si>
    <t>Ginnasta</t>
  </si>
  <si>
    <t>Tot.  MT</t>
  </si>
  <si>
    <t>MINITRAMPOLINO</t>
  </si>
  <si>
    <t>ASSOLUTO</t>
  </si>
  <si>
    <t>PER I PROGRAMMI MEDIUM E LARGE (TOTALE DATO DALLA SOMMA DEI 3 ATTREZZI)</t>
  </si>
  <si>
    <t>CATEGORIA PULCINE - PROGRAMMA MEDIUM</t>
  </si>
  <si>
    <t>BIAGIOLI CHIARA</t>
  </si>
  <si>
    <t>POL. BARBANELLA UNO</t>
  </si>
  <si>
    <t>MANDALITI MALASPINA REBECCA</t>
  </si>
  <si>
    <t>GREGORI AMANDA</t>
  </si>
  <si>
    <t>MARTIRI LISA</t>
  </si>
  <si>
    <t>BARDELLI GRETA</t>
  </si>
  <si>
    <t>VIRTUS ULIVETO</t>
  </si>
  <si>
    <t>SORRENTO NORA</t>
  </si>
  <si>
    <t>QUARANTIELLO GAIA</t>
  </si>
  <si>
    <t>NEPI GIORGIA</t>
  </si>
  <si>
    <t>ASD ASCIANO 2011</t>
  </si>
  <si>
    <t>MIKULICIC LEA</t>
  </si>
  <si>
    <t>GRASSO SARA</t>
  </si>
  <si>
    <t>ASD DON BASTIANINI</t>
  </si>
  <si>
    <t>ATZORI MARGOT</t>
  </si>
  <si>
    <t>CALATTINI FEDERICA</t>
  </si>
  <si>
    <t>COSTAGLIONE NINA</t>
  </si>
  <si>
    <t>FANCIULLI MADDALENA</t>
  </si>
  <si>
    <t>FILETI EMILY</t>
  </si>
  <si>
    <t>FRANCO GIOIA</t>
  </si>
  <si>
    <t>GALATOLO BRAYAN</t>
  </si>
  <si>
    <t>CATEGORIA PULCINI - PROGRAMMA MEDIUM</t>
  </si>
  <si>
    <t>LANDINI SWAMI</t>
  </si>
  <si>
    <t>SACCO SOFIA</t>
  </si>
  <si>
    <t>SOLARI LINDA</t>
  </si>
  <si>
    <t>BARBI CATERINA</t>
  </si>
  <si>
    <t>ASD WHITE GYM AMIATA</t>
  </si>
  <si>
    <t>VICHI GAIA</t>
  </si>
  <si>
    <t>VERONI SOFIA</t>
  </si>
  <si>
    <t>VANNINI ANITA</t>
  </si>
  <si>
    <t>TRIDICO CARLOTTA</t>
  </si>
  <si>
    <t>TARTARUGA ALICE</t>
  </si>
  <si>
    <t>TAMAGNA SVEVA</t>
  </si>
  <si>
    <t>ASD KINZICA GINNASTICA</t>
  </si>
  <si>
    <t>TAFANI MEILI</t>
  </si>
  <si>
    <t>SPANO MATILDE</t>
  </si>
  <si>
    <t>SILENI GIORGIA</t>
  </si>
  <si>
    <t>SHTEPANI NOEMI</t>
  </si>
  <si>
    <t>SCUSSEL ANNA</t>
  </si>
  <si>
    <t>SCARDAPANE SOFIA MARIA</t>
  </si>
  <si>
    <t>RUBERTI LAURA</t>
  </si>
  <si>
    <t>ASD OASIS CLUB</t>
  </si>
  <si>
    <t>ROVAI OTTAVIA</t>
  </si>
  <si>
    <t>ROSSI IRIS</t>
  </si>
  <si>
    <t>RAFFAELI ANNA</t>
  </si>
  <si>
    <t>QUERCIOLI GINEVRA</t>
  </si>
  <si>
    <t>PORCIANI GIULIA</t>
  </si>
  <si>
    <t>POLIZZANO SOPHIA</t>
  </si>
  <si>
    <t>PJECI ESTER</t>
  </si>
  <si>
    <t>ORLANDINI DELIA</t>
  </si>
  <si>
    <t>NAPOLI LUDOVICA</t>
  </si>
  <si>
    <t>NAPOLI ALESSIA</t>
  </si>
  <si>
    <t>MORONI MAIA</t>
  </si>
  <si>
    <t>ASD SPORTING CLUB 2000</t>
  </si>
  <si>
    <t>MONACI EVA</t>
  </si>
  <si>
    <t>MILAZZO DIANA</t>
  </si>
  <si>
    <t>MARTINI MATILDE</t>
  </si>
  <si>
    <t>MARIOTTI CATERINA</t>
  </si>
  <si>
    <t>MARCHETTI BIANCA</t>
  </si>
  <si>
    <t>MALANDRA BIANCA</t>
  </si>
  <si>
    <t>LUPINO GAIA</t>
  </si>
  <si>
    <t>LENTISCO CARLOTTA</t>
  </si>
  <si>
    <t>LELLI GIULIA</t>
  </si>
  <si>
    <t>LARDICCI ALICE</t>
  </si>
  <si>
    <t>IAZZETTA AMBRA</t>
  </si>
  <si>
    <t>GUADAGNOLI GIADA</t>
  </si>
  <si>
    <t>GRISANTI BIANCA</t>
  </si>
  <si>
    <t>GALATOLO ASIA</t>
  </si>
  <si>
    <t>FRANCHINI ARIANNA</t>
  </si>
  <si>
    <t>FORNESI BIANCA</t>
  </si>
  <si>
    <t>FERRINI GIORGIA</t>
  </si>
  <si>
    <t>FERI MARIA TEA</t>
  </si>
  <si>
    <t>FANTOZZI BIANCA</t>
  </si>
  <si>
    <t>DI CANDIA ARIANNA</t>
  </si>
  <si>
    <t>COLAZZA CHIARA</t>
  </si>
  <si>
    <t>CICERO ALYSSA GRACE</t>
  </si>
  <si>
    <t>CIAFFARAFA' SOFIA</t>
  </si>
  <si>
    <t>CECCHI VIOLA</t>
  </si>
  <si>
    <t>CASENOVE EVA</t>
  </si>
  <si>
    <t>CAROVANO MARTINA</t>
  </si>
  <si>
    <t>BORDINI MARIA</t>
  </si>
  <si>
    <t>BONI ALESSIA</t>
  </si>
  <si>
    <t>BIRGHISAN IVANA</t>
  </si>
  <si>
    <t>BERLINO CHIARA</t>
  </si>
  <si>
    <t>BERGAMASCHI SOFIA</t>
  </si>
  <si>
    <t>BASSIGNANI MELISSA</t>
  </si>
  <si>
    <t>BARTOLINI SOFIA</t>
  </si>
  <si>
    <t>BARONE VIOLA</t>
  </si>
  <si>
    <t>BARDELLI EMMA</t>
  </si>
  <si>
    <t>BALESTRACCI NICOLE</t>
  </si>
  <si>
    <t>BALESTRA GIULIA</t>
  </si>
  <si>
    <t>BAIARDO MIRIAM</t>
  </si>
  <si>
    <t>ARRIGONI NICOLE</t>
  </si>
  <si>
    <t>ANTONINO GRETA</t>
  </si>
  <si>
    <t>ANDREI MARGHERITA</t>
  </si>
  <si>
    <t>DI VUOLO SERENA</t>
  </si>
  <si>
    <t>CUCINI CELESTE</t>
  </si>
  <si>
    <t>CAROBENE GIOVANNA</t>
  </si>
  <si>
    <t>BIBA NOEMI</t>
  </si>
  <si>
    <t>BADINI ALESSIA</t>
  </si>
  <si>
    <t>CATEGORIA TIGROTTE F - PROGRAMMA MEDIUM</t>
  </si>
  <si>
    <t>CATANIA EVA</t>
  </si>
  <si>
    <t>SQUADRA ROSSA                   ASD WHITE GYM AMIATA</t>
  </si>
  <si>
    <t>RAIMONDI ARIEL</t>
  </si>
  <si>
    <t>GIANNOTTI ALLEGRA</t>
  </si>
  <si>
    <t>DI FIORE CHIARA</t>
  </si>
  <si>
    <t>DE MITA GINEVRA FRANCESCA</t>
  </si>
  <si>
    <t>PEZZANO RACHELE</t>
  </si>
  <si>
    <t>MIRASHI VALENTINA</t>
  </si>
  <si>
    <t>LUCCHESI LUNA</t>
  </si>
  <si>
    <t>BONAIUTO JACQUELINE</t>
  </si>
  <si>
    <t>FALCONI BAILON ASIRI SIDNEY</t>
  </si>
  <si>
    <t>BREGU AMBRA</t>
  </si>
  <si>
    <t>BELLUSCI ANASTASIA ELENA</t>
  </si>
  <si>
    <t>ARDELEANU MAIA MARIA</t>
  </si>
  <si>
    <t>VISCIANO ARIANNA</t>
  </si>
  <si>
    <t>PELUSO GRETA MARIA</t>
  </si>
  <si>
    <t>PAGLIARIN CAMILLA</t>
  </si>
  <si>
    <t>SQUADRA 2                                   POL. BARBANELLA UNO</t>
  </si>
  <si>
    <t>MALDONADO RAMIREZ DAHIANA</t>
  </si>
  <si>
    <t>ORLANDELLA VITTORIA</t>
  </si>
  <si>
    <t>GINNANESCHI CUBA CAMILLA</t>
  </si>
  <si>
    <t>BENELLI ZAIRA</t>
  </si>
  <si>
    <t>SQUADRA 1                                    POL. BARBANELLA UNO</t>
  </si>
  <si>
    <t>BELLUMORI TEKLA</t>
  </si>
  <si>
    <t>VOLTEGGIO/TRAMPOLINO</t>
  </si>
  <si>
    <t>SQUADRA</t>
  </si>
  <si>
    <t>(TOTALE DATO DALLA SOMMA DEI 3 PUNTEGGI MIGLIORI)</t>
  </si>
  <si>
    <t>CATEGORIA TIGROTTE - PROGRAMMA MEDIUM SQUADRA</t>
  </si>
  <si>
    <t>VANNI GIADA</t>
  </si>
  <si>
    <t>CALCINAI EMMA</t>
  </si>
  <si>
    <t>PALAZZESA LAURA</t>
  </si>
  <si>
    <t>GIOLI MARTA</t>
  </si>
  <si>
    <t>LOMBARDI EVA</t>
  </si>
  <si>
    <t>LUNGHI EVA</t>
  </si>
  <si>
    <t>PALMERINI PETRA</t>
  </si>
  <si>
    <t>MUGELLO 88</t>
  </si>
  <si>
    <t>SQUADRA AZZURRA                     MUGELLO 88</t>
  </si>
  <si>
    <t>DI FIORE NICOLE</t>
  </si>
  <si>
    <t>SQUADRA AMARANTO                 MUGELLO 88</t>
  </si>
  <si>
    <t>SQUADRA VIOLA              MUGELLO 88</t>
  </si>
  <si>
    <t>CHAUDHARY AISHA</t>
  </si>
  <si>
    <t>LOI IRENE</t>
  </si>
  <si>
    <t>GIORGINI KENIA</t>
  </si>
  <si>
    <t>GINNASTICA LUNIGIANA</t>
  </si>
  <si>
    <t xml:space="preserve">BREGU AMBRA </t>
  </si>
  <si>
    <t>ASCIANO 2011</t>
  </si>
  <si>
    <t>TOTALE SQUADRA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</si>
</sst>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;[Red]0.000"/>
    <numFmt numFmtId="166" formatCode="0.00;[Red]0.00"/>
  </numFmts>
  <fonts count="2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indexed="12"/>
      <name val="Calibri"/>
      <family val="2"/>
    </font>
    <font>
      <sz val="11"/>
      <name val="Calibri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strike/>
      <sz val="11"/>
      <color theme="1"/>
      <name val="Calibri"/>
      <family val="2"/>
      <scheme val="minor"/>
    </font>
    <font>
      <strike/>
      <sz val="11"/>
      <name val="Calibri"/>
      <family val="2"/>
    </font>
    <font>
      <b/>
      <strike/>
      <sz val="11"/>
      <color indexed="12"/>
      <name val="Calibri"/>
      <family val="2"/>
    </font>
    <font>
      <b/>
      <strike/>
      <sz val="11"/>
      <name val="Calibri"/>
      <family val="2"/>
    </font>
    <font>
      <b/>
      <sz val="11"/>
      <color rgb="FF0000CC"/>
      <name val="Calibri"/>
      <family val="2"/>
    </font>
    <font>
      <strike/>
      <sz val="11"/>
      <name val="Calibri"/>
      <family val="2"/>
      <scheme val="minor"/>
    </font>
    <font>
      <b/>
      <strike/>
      <sz val="11"/>
      <color rgb="FF0000CC"/>
      <name val="Calibri"/>
      <family val="2"/>
    </font>
    <font>
      <strike/>
      <sz val="11"/>
      <color rgb="FFFF000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66">
    <xf numFmtId="0" fontId="0" fillId="0" borderId="0" xfId="0"/>
    <xf numFmtId="0" fontId="0" fillId="0" borderId="0" xfId="0" applyAlignment="1">
      <alignment horizontal="center"/>
    </xf>
    <xf numFmtId="165" fontId="3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6" fillId="0" borderId="0" xfId="0" applyFont="1"/>
    <xf numFmtId="0" fontId="2" fillId="6" borderId="2" xfId="0" applyFont="1" applyFill="1" applyBorder="1" applyAlignment="1">
      <alignment horizontal="center" vertical="center" wrapText="1"/>
    </xf>
    <xf numFmtId="0" fontId="7" fillId="0" borderId="5" xfId="0" applyFont="1" applyBorder="1" applyAlignment="1" applyProtection="1">
      <alignment horizontal="left"/>
      <protection locked="0"/>
    </xf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1" fillId="0" borderId="0" xfId="0" applyFont="1"/>
    <xf numFmtId="0" fontId="2" fillId="7" borderId="2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3" fillId="8" borderId="1" xfId="0" applyNumberFormat="1" applyFont="1" applyFill="1" applyBorder="1" applyAlignment="1">
      <alignment horizontal="center" vertical="center"/>
    </xf>
    <xf numFmtId="165" fontId="3" fillId="10" borderId="0" xfId="0" applyNumberFormat="1" applyFont="1" applyFill="1" applyAlignment="1">
      <alignment horizontal="center" vertical="center"/>
    </xf>
    <xf numFmtId="165" fontId="3" fillId="10" borderId="6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165" fontId="3" fillId="0" borderId="8" xfId="0" applyNumberFormat="1" applyFont="1" applyBorder="1" applyAlignment="1">
      <alignment horizontal="center" vertical="center"/>
    </xf>
    <xf numFmtId="165" fontId="4" fillId="0" borderId="8" xfId="0" applyNumberFormat="1" applyFont="1" applyBorder="1" applyAlignment="1">
      <alignment horizontal="center" vertical="center"/>
    </xf>
    <xf numFmtId="166" fontId="4" fillId="0" borderId="8" xfId="0" applyNumberFormat="1" applyFont="1" applyBorder="1" applyAlignment="1">
      <alignment horizontal="center" vertical="center"/>
    </xf>
    <xf numFmtId="166" fontId="4" fillId="0" borderId="9" xfId="0" applyNumberFormat="1" applyFont="1" applyBorder="1" applyAlignment="1">
      <alignment horizontal="center" vertical="center"/>
    </xf>
    <xf numFmtId="0" fontId="0" fillId="0" borderId="10" xfId="0" applyBorder="1"/>
    <xf numFmtId="165" fontId="3" fillId="0" borderId="2" xfId="0" applyNumberFormat="1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center" vertical="center"/>
    </xf>
    <xf numFmtId="166" fontId="4" fillId="0" borderId="13" xfId="0" applyNumberFormat="1" applyFont="1" applyBorder="1" applyAlignment="1">
      <alignment horizontal="center" vertical="center"/>
    </xf>
    <xf numFmtId="0" fontId="0" fillId="0" borderId="14" xfId="0" applyBorder="1"/>
    <xf numFmtId="165" fontId="3" fillId="0" borderId="17" xfId="0" applyNumberFormat="1" applyFont="1" applyBorder="1" applyAlignment="1">
      <alignment horizontal="center" vertical="center"/>
    </xf>
    <xf numFmtId="165" fontId="4" fillId="0" borderId="17" xfId="0" applyNumberFormat="1" applyFont="1" applyBorder="1" applyAlignment="1">
      <alignment horizontal="center" vertical="center"/>
    </xf>
    <xf numFmtId="166" fontId="4" fillId="0" borderId="17" xfId="0" applyNumberFormat="1" applyFont="1" applyBorder="1" applyAlignment="1">
      <alignment horizontal="center" vertical="center"/>
    </xf>
    <xf numFmtId="166" fontId="4" fillId="0" borderId="18" xfId="0" applyNumberFormat="1" applyFont="1" applyBorder="1" applyAlignment="1">
      <alignment horizontal="center" vertical="center"/>
    </xf>
    <xf numFmtId="0" fontId="0" fillId="0" borderId="19" xfId="0" applyBorder="1"/>
    <xf numFmtId="14" fontId="0" fillId="0" borderId="0" xfId="0" applyNumberFormat="1" applyAlignment="1">
      <alignment horizontal="center"/>
    </xf>
    <xf numFmtId="166" fontId="4" fillId="0" borderId="21" xfId="0" applyNumberFormat="1" applyFont="1" applyBorder="1" applyAlignment="1">
      <alignment horizontal="center" vertical="center"/>
    </xf>
    <xf numFmtId="14" fontId="0" fillId="0" borderId="14" xfId="0" applyNumberFormat="1" applyBorder="1" applyAlignment="1">
      <alignment horizontal="center" vertical="top" wrapText="1"/>
    </xf>
    <xf numFmtId="165" fontId="3" fillId="0" borderId="24" xfId="0" applyNumberFormat="1" applyFont="1" applyBorder="1" applyAlignment="1">
      <alignment horizontal="center" vertical="center"/>
    </xf>
    <xf numFmtId="165" fontId="4" fillId="0" borderId="24" xfId="0" applyNumberFormat="1" applyFont="1" applyBorder="1" applyAlignment="1">
      <alignment horizontal="center" vertical="center"/>
    </xf>
    <xf numFmtId="166" fontId="4" fillId="0" borderId="24" xfId="0" applyNumberFormat="1" applyFont="1" applyBorder="1" applyAlignment="1">
      <alignment horizontal="center" vertical="center"/>
    </xf>
    <xf numFmtId="166" fontId="4" fillId="0" borderId="25" xfId="0" applyNumberFormat="1" applyFont="1" applyBorder="1" applyAlignment="1">
      <alignment horizontal="center" vertical="center"/>
    </xf>
    <xf numFmtId="166" fontId="4" fillId="0" borderId="27" xfId="0" applyNumberFormat="1" applyFont="1" applyBorder="1" applyAlignment="1">
      <alignment horizontal="center" vertical="center"/>
    </xf>
    <xf numFmtId="14" fontId="9" fillId="0" borderId="10" xfId="0" applyNumberFormat="1" applyFont="1" applyBorder="1" applyAlignment="1">
      <alignment horizontal="center" vertical="top" wrapText="1"/>
    </xf>
    <xf numFmtId="166" fontId="4" fillId="0" borderId="6" xfId="0" applyNumberFormat="1" applyFont="1" applyBorder="1" applyAlignment="1">
      <alignment horizontal="center" vertical="center"/>
    </xf>
    <xf numFmtId="14" fontId="9" fillId="0" borderId="14" xfId="0" applyNumberFormat="1" applyFont="1" applyBorder="1" applyAlignment="1">
      <alignment horizontal="center" vertical="top" wrapText="1"/>
    </xf>
    <xf numFmtId="166" fontId="4" fillId="0" borderId="28" xfId="0" applyNumberFormat="1" applyFont="1" applyBorder="1" applyAlignment="1">
      <alignment horizontal="center" vertical="center"/>
    </xf>
    <xf numFmtId="14" fontId="9" fillId="0" borderId="19" xfId="0" applyNumberFormat="1" applyFont="1" applyBorder="1" applyAlignment="1">
      <alignment horizontal="center" vertical="top" wrapText="1"/>
    </xf>
    <xf numFmtId="14" fontId="0" fillId="0" borderId="14" xfId="0" applyNumberFormat="1" applyBorder="1" applyAlignment="1">
      <alignment horizontal="center"/>
    </xf>
    <xf numFmtId="14" fontId="0" fillId="0" borderId="19" xfId="0" applyNumberFormat="1" applyBorder="1" applyAlignment="1">
      <alignment horizontal="center"/>
    </xf>
    <xf numFmtId="166" fontId="4" fillId="0" borderId="33" xfId="0" applyNumberFormat="1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 vertical="top"/>
    </xf>
    <xf numFmtId="14" fontId="0" fillId="0" borderId="0" xfId="0" applyNumberFormat="1"/>
    <xf numFmtId="0" fontId="0" fillId="0" borderId="1" xfId="0" applyBorder="1" applyAlignment="1">
      <alignment horizontal="center" vertical="center" wrapText="1"/>
    </xf>
    <xf numFmtId="14" fontId="9" fillId="0" borderId="29" xfId="0" applyNumberFormat="1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top" wrapText="1"/>
    </xf>
    <xf numFmtId="14" fontId="0" fillId="0" borderId="1" xfId="0" applyNumberFormat="1" applyBorder="1"/>
    <xf numFmtId="0" fontId="8" fillId="0" borderId="1" xfId="0" applyFont="1" applyBorder="1" applyAlignment="1">
      <alignment horizontal="left" vertical="top"/>
    </xf>
    <xf numFmtId="14" fontId="8" fillId="0" borderId="1" xfId="0" applyNumberFormat="1" applyFont="1" applyBorder="1" applyAlignment="1">
      <alignment horizontal="center" vertical="top" wrapText="1"/>
    </xf>
    <xf numFmtId="0" fontId="9" fillId="0" borderId="1" xfId="0" applyFont="1" applyBorder="1" applyAlignment="1">
      <alignment vertical="top" wrapText="1"/>
    </xf>
    <xf numFmtId="0" fontId="8" fillId="0" borderId="14" xfId="0" applyFont="1" applyBorder="1" applyAlignment="1">
      <alignment horizontal="left" vertical="top"/>
    </xf>
    <xf numFmtId="14" fontId="8" fillId="0" borderId="23" xfId="0" applyNumberFormat="1" applyFont="1" applyBorder="1" applyAlignment="1">
      <alignment horizontal="center" vertical="top" wrapText="1"/>
    </xf>
    <xf numFmtId="0" fontId="8" fillId="0" borderId="10" xfId="0" applyFont="1" applyBorder="1" applyAlignment="1">
      <alignment horizontal="left" vertical="top"/>
    </xf>
    <xf numFmtId="14" fontId="8" fillId="0" borderId="10" xfId="0" applyNumberFormat="1" applyFont="1" applyBorder="1" applyAlignment="1">
      <alignment horizontal="center" vertical="top" wrapText="1"/>
    </xf>
    <xf numFmtId="0" fontId="0" fillId="0" borderId="19" xfId="0" applyBorder="1" applyAlignment="1">
      <alignment vertical="top" wrapText="1"/>
    </xf>
    <xf numFmtId="14" fontId="0" fillId="0" borderId="19" xfId="0" applyNumberFormat="1" applyBorder="1" applyAlignment="1">
      <alignment horizontal="center" vertical="top" wrapText="1"/>
    </xf>
    <xf numFmtId="0" fontId="0" fillId="0" borderId="29" xfId="0" applyBorder="1" applyAlignment="1">
      <alignment vertical="top" wrapText="1"/>
    </xf>
    <xf numFmtId="14" fontId="0" fillId="0" borderId="29" xfId="0" applyNumberFormat="1" applyBorder="1" applyAlignment="1">
      <alignment horizontal="center" vertical="top" wrapText="1"/>
    </xf>
    <xf numFmtId="0" fontId="0" fillId="0" borderId="23" xfId="0" applyBorder="1" applyAlignment="1">
      <alignment vertical="top" wrapText="1"/>
    </xf>
    <xf numFmtId="0" fontId="9" fillId="0" borderId="20" xfId="0" applyFont="1" applyBorder="1" applyAlignment="1">
      <alignment vertical="top" wrapText="1"/>
    </xf>
    <xf numFmtId="0" fontId="9" fillId="0" borderId="14" xfId="0" applyFont="1" applyBorder="1" applyAlignment="1">
      <alignment vertical="top" wrapText="1"/>
    </xf>
    <xf numFmtId="0" fontId="9" fillId="0" borderId="23" xfId="0" applyFont="1" applyBorder="1" applyAlignment="1">
      <alignment vertical="top" wrapText="1"/>
    </xf>
    <xf numFmtId="0" fontId="9" fillId="0" borderId="15" xfId="0" applyFont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14" fontId="0" fillId="0" borderId="10" xfId="0" applyNumberFormat="1" applyBorder="1" applyAlignment="1">
      <alignment horizontal="center"/>
    </xf>
    <xf numFmtId="165" fontId="11" fillId="0" borderId="1" xfId="0" applyNumberFormat="1" applyFont="1" applyBorder="1" applyAlignment="1">
      <alignment horizontal="center" vertical="center"/>
    </xf>
    <xf numFmtId="0" fontId="10" fillId="0" borderId="0" xfId="0" applyFont="1"/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14" fontId="0" fillId="10" borderId="1" xfId="0" applyNumberFormat="1" applyFill="1" applyBorder="1" applyAlignment="1">
      <alignment horizontal="center"/>
    </xf>
    <xf numFmtId="166" fontId="4" fillId="10" borderId="1" xfId="0" applyNumberFormat="1" applyFont="1" applyFill="1" applyBorder="1" applyAlignment="1">
      <alignment horizontal="center" vertical="center"/>
    </xf>
    <xf numFmtId="165" fontId="4" fillId="10" borderId="1" xfId="0" applyNumberFormat="1" applyFont="1" applyFill="1" applyBorder="1" applyAlignment="1">
      <alignment horizontal="center" vertical="center"/>
    </xf>
    <xf numFmtId="165" fontId="3" fillId="10" borderId="1" xfId="0" applyNumberFormat="1" applyFont="1" applyFill="1" applyBorder="1" applyAlignment="1">
      <alignment horizontal="center" vertical="center"/>
    </xf>
    <xf numFmtId="164" fontId="2" fillId="10" borderId="1" xfId="0" applyNumberFormat="1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top" wrapText="1"/>
    </xf>
    <xf numFmtId="0" fontId="0" fillId="0" borderId="1" xfId="0" applyFill="1" applyBorder="1" applyAlignment="1">
      <alignment horizontal="center"/>
    </xf>
    <xf numFmtId="166" fontId="4" fillId="0" borderId="1" xfId="0" applyNumberFormat="1" applyFont="1" applyFill="1" applyBorder="1" applyAlignment="1">
      <alignment horizontal="center" vertical="center"/>
    </xf>
    <xf numFmtId="165" fontId="4" fillId="0" borderId="1" xfId="0" applyNumberFormat="1" applyFont="1" applyFill="1" applyBorder="1" applyAlignment="1">
      <alignment horizontal="center" vertical="center"/>
    </xf>
    <xf numFmtId="165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/>
    </xf>
    <xf numFmtId="164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/>
    <xf numFmtId="0" fontId="12" fillId="0" borderId="1" xfId="0" applyFont="1" applyFill="1" applyBorder="1"/>
    <xf numFmtId="0" fontId="12" fillId="0" borderId="1" xfId="0" applyFont="1" applyBorder="1" applyAlignment="1">
      <alignment vertical="top" wrapText="1"/>
    </xf>
    <xf numFmtId="0" fontId="12" fillId="0" borderId="1" xfId="0" applyFont="1" applyBorder="1" applyAlignment="1">
      <alignment horizontal="center"/>
    </xf>
    <xf numFmtId="14" fontId="12" fillId="0" borderId="1" xfId="0" applyNumberFormat="1" applyFont="1" applyBorder="1" applyAlignment="1">
      <alignment horizontal="center"/>
    </xf>
    <xf numFmtId="166" fontId="13" fillId="0" borderId="1" xfId="0" applyNumberFormat="1" applyFont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 vertical="center"/>
    </xf>
    <xf numFmtId="165" fontId="14" fillId="0" borderId="1" xfId="0" applyNumberFormat="1" applyFont="1" applyBorder="1" applyAlignment="1">
      <alignment horizontal="center" vertical="center"/>
    </xf>
    <xf numFmtId="164" fontId="15" fillId="0" borderId="1" xfId="0" applyNumberFormat="1" applyFont="1" applyBorder="1" applyAlignment="1">
      <alignment horizontal="center" vertical="center"/>
    </xf>
    <xf numFmtId="0" fontId="12" fillId="0" borderId="1" xfId="0" applyFont="1" applyBorder="1"/>
    <xf numFmtId="0" fontId="0" fillId="11" borderId="1" xfId="0" applyFill="1" applyBorder="1"/>
    <xf numFmtId="0" fontId="0" fillId="11" borderId="1" xfId="0" applyFill="1" applyBorder="1" applyAlignment="1">
      <alignment horizontal="center" vertical="center"/>
    </xf>
    <xf numFmtId="14" fontId="0" fillId="11" borderId="1" xfId="0" applyNumberFormat="1" applyFill="1" applyBorder="1" applyAlignment="1">
      <alignment horizontal="center"/>
    </xf>
    <xf numFmtId="166" fontId="4" fillId="11" borderId="1" xfId="0" applyNumberFormat="1" applyFont="1" applyFill="1" applyBorder="1" applyAlignment="1">
      <alignment horizontal="center" vertical="center"/>
    </xf>
    <xf numFmtId="165" fontId="4" fillId="11" borderId="1" xfId="0" applyNumberFormat="1" applyFont="1" applyFill="1" applyBorder="1" applyAlignment="1">
      <alignment horizontal="center" vertical="center"/>
    </xf>
    <xf numFmtId="165" fontId="3" fillId="11" borderId="1" xfId="0" applyNumberFormat="1" applyFont="1" applyFill="1" applyBorder="1" applyAlignment="1">
      <alignment horizontal="center" vertical="center"/>
    </xf>
    <xf numFmtId="0" fontId="0" fillId="11" borderId="1" xfId="0" applyFill="1" applyBorder="1" applyAlignment="1">
      <alignment horizontal="center"/>
    </xf>
    <xf numFmtId="0" fontId="9" fillId="11" borderId="1" xfId="0" applyFont="1" applyFill="1" applyBorder="1" applyAlignment="1">
      <alignment vertical="top" wrapText="1"/>
    </xf>
    <xf numFmtId="0" fontId="0" fillId="11" borderId="1" xfId="0" applyFill="1" applyBorder="1" applyAlignment="1">
      <alignment horizontal="left" vertical="center"/>
    </xf>
    <xf numFmtId="14" fontId="0" fillId="11" borderId="1" xfId="0" applyNumberFormat="1" applyFill="1" applyBorder="1" applyAlignment="1">
      <alignment horizontal="center" vertical="center"/>
    </xf>
    <xf numFmtId="0" fontId="0" fillId="8" borderId="1" xfId="0" applyFill="1" applyBorder="1"/>
    <xf numFmtId="0" fontId="0" fillId="8" borderId="1" xfId="0" applyFill="1" applyBorder="1" applyAlignment="1">
      <alignment horizontal="center" vertical="center"/>
    </xf>
    <xf numFmtId="14" fontId="0" fillId="8" borderId="1" xfId="0" applyNumberFormat="1" applyFill="1" applyBorder="1" applyAlignment="1">
      <alignment horizontal="center"/>
    </xf>
    <xf numFmtId="166" fontId="4" fillId="8" borderId="1" xfId="0" applyNumberFormat="1" applyFont="1" applyFill="1" applyBorder="1" applyAlignment="1">
      <alignment horizontal="center" vertical="center"/>
    </xf>
    <xf numFmtId="165" fontId="4" fillId="8" borderId="1" xfId="0" applyNumberFormat="1" applyFont="1" applyFill="1" applyBorder="1" applyAlignment="1">
      <alignment horizontal="center" vertical="center"/>
    </xf>
    <xf numFmtId="165" fontId="3" fillId="8" borderId="1" xfId="0" applyNumberFormat="1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/>
    </xf>
    <xf numFmtId="0" fontId="9" fillId="8" borderId="1" xfId="0" applyFont="1" applyFill="1" applyBorder="1" applyAlignment="1">
      <alignment vertical="top" wrapText="1"/>
    </xf>
    <xf numFmtId="0" fontId="0" fillId="8" borderId="1" xfId="0" applyFill="1" applyBorder="1" applyAlignment="1">
      <alignment horizontal="center" vertical="center" wrapText="1"/>
    </xf>
    <xf numFmtId="14" fontId="9" fillId="8" borderId="1" xfId="0" applyNumberFormat="1" applyFont="1" applyFill="1" applyBorder="1" applyAlignment="1">
      <alignment horizontal="center" vertical="top" wrapText="1"/>
    </xf>
    <xf numFmtId="0" fontId="0" fillId="8" borderId="1" xfId="0" applyFill="1" applyBorder="1" applyAlignment="1">
      <alignment horizontal="left" vertical="center"/>
    </xf>
    <xf numFmtId="14" fontId="0" fillId="8" borderId="1" xfId="0" applyNumberFormat="1" applyFill="1" applyBorder="1" applyAlignment="1">
      <alignment horizontal="center" vertical="center"/>
    </xf>
    <xf numFmtId="0" fontId="0" fillId="8" borderId="1" xfId="0" applyFill="1" applyBorder="1" applyAlignment="1">
      <alignment vertical="top" wrapText="1"/>
    </xf>
    <xf numFmtId="0" fontId="9" fillId="10" borderId="1" xfId="0" applyFont="1" applyFill="1" applyBorder="1"/>
    <xf numFmtId="14" fontId="0" fillId="11" borderId="1" xfId="0" applyNumberFormat="1" applyFill="1" applyBorder="1" applyAlignment="1">
      <alignment horizontal="center" vertical="top" wrapText="1"/>
    </xf>
    <xf numFmtId="0" fontId="9" fillId="11" borderId="1" xfId="0" applyFont="1" applyFill="1" applyBorder="1"/>
    <xf numFmtId="0" fontId="9" fillId="11" borderId="1" xfId="0" applyFont="1" applyFill="1" applyBorder="1" applyAlignment="1">
      <alignment horizontal="left" vertical="center"/>
    </xf>
    <xf numFmtId="0" fontId="0" fillId="10" borderId="1" xfId="0" applyFill="1" applyBorder="1" applyAlignment="1">
      <alignment horizontal="left" vertical="top"/>
    </xf>
    <xf numFmtId="14" fontId="0" fillId="10" borderId="1" xfId="0" applyNumberFormat="1" applyFill="1" applyBorder="1" applyAlignment="1">
      <alignment horizontal="center" vertical="top"/>
    </xf>
    <xf numFmtId="165" fontId="16" fillId="0" borderId="1" xfId="0" applyNumberFormat="1" applyFont="1" applyBorder="1" applyAlignment="1">
      <alignment horizontal="center" vertical="center"/>
    </xf>
    <xf numFmtId="0" fontId="9" fillId="10" borderId="1" xfId="0" applyFont="1" applyFill="1" applyBorder="1" applyAlignment="1">
      <alignment horizontal="left" vertical="top"/>
    </xf>
    <xf numFmtId="0" fontId="9" fillId="10" borderId="1" xfId="0" applyFont="1" applyFill="1" applyBorder="1" applyAlignment="1">
      <alignment horizontal="center"/>
    </xf>
    <xf numFmtId="14" fontId="9" fillId="10" borderId="1" xfId="0" applyNumberFormat="1" applyFont="1" applyFill="1" applyBorder="1" applyAlignment="1">
      <alignment horizontal="center" vertical="top"/>
    </xf>
    <xf numFmtId="165" fontId="11" fillId="10" borderId="1" xfId="0" applyNumberFormat="1" applyFont="1" applyFill="1" applyBorder="1" applyAlignment="1">
      <alignment horizontal="center" vertical="center"/>
    </xf>
    <xf numFmtId="165" fontId="16" fillId="10" borderId="1" xfId="0" applyNumberFormat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left" vertical="top"/>
    </xf>
    <xf numFmtId="0" fontId="17" fillId="0" borderId="1" xfId="0" applyFont="1" applyBorder="1" applyAlignment="1">
      <alignment horizontal="center"/>
    </xf>
    <xf numFmtId="14" fontId="17" fillId="0" borderId="1" xfId="0" applyNumberFormat="1" applyFont="1" applyBorder="1"/>
    <xf numFmtId="165" fontId="18" fillId="0" borderId="1" xfId="0" applyNumberFormat="1" applyFont="1" applyBorder="1" applyAlignment="1">
      <alignment horizontal="center" vertical="center"/>
    </xf>
    <xf numFmtId="0" fontId="0" fillId="11" borderId="1" xfId="0" applyFill="1" applyBorder="1" applyAlignment="1">
      <alignment horizontal="left" vertical="top"/>
    </xf>
    <xf numFmtId="14" fontId="0" fillId="11" borderId="1" xfId="0" applyNumberFormat="1" applyFill="1" applyBorder="1" applyAlignment="1">
      <alignment horizontal="center" vertical="top"/>
    </xf>
    <xf numFmtId="0" fontId="12" fillId="0" borderId="1" xfId="0" applyFont="1" applyBorder="1" applyAlignment="1">
      <alignment horizontal="left" vertical="top"/>
    </xf>
    <xf numFmtId="14" fontId="12" fillId="0" borderId="1" xfId="0" applyNumberFormat="1" applyFont="1" applyBorder="1"/>
    <xf numFmtId="0" fontId="0" fillId="8" borderId="1" xfId="0" applyFill="1" applyBorder="1" applyAlignment="1">
      <alignment horizontal="left" vertical="top"/>
    </xf>
    <xf numFmtId="14" fontId="0" fillId="8" borderId="1" xfId="0" applyNumberFormat="1" applyFill="1" applyBorder="1" applyAlignment="1">
      <alignment horizontal="center" vertical="top"/>
    </xf>
    <xf numFmtId="14" fontId="9" fillId="10" borderId="1" xfId="0" applyNumberFormat="1" applyFont="1" applyFill="1" applyBorder="1" applyAlignment="1">
      <alignment horizontal="center"/>
    </xf>
    <xf numFmtId="165" fontId="19" fillId="0" borderId="1" xfId="0" applyNumberFormat="1" applyFont="1" applyBorder="1" applyAlignment="1">
      <alignment horizontal="center" vertical="center"/>
    </xf>
    <xf numFmtId="0" fontId="7" fillId="9" borderId="4" xfId="0" applyFont="1" applyFill="1" applyBorder="1" applyAlignment="1" applyProtection="1">
      <alignment horizontal="center"/>
      <protection locked="0"/>
    </xf>
    <xf numFmtId="0" fontId="7" fillId="9" borderId="3" xfId="0" applyFont="1" applyFill="1" applyBorder="1" applyAlignment="1" applyProtection="1">
      <alignment horizontal="center"/>
      <protection locked="0"/>
    </xf>
    <xf numFmtId="0" fontId="7" fillId="9" borderId="6" xfId="0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26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10" borderId="20" xfId="0" applyFill="1" applyBorder="1" applyAlignment="1">
      <alignment horizontal="center" vertical="center" wrapText="1"/>
    </xf>
    <xf numFmtId="0" fontId="0" fillId="10" borderId="15" xfId="0" applyFill="1" applyBorder="1" applyAlignment="1">
      <alignment horizontal="center" vertical="center" wrapText="1"/>
    </xf>
    <xf numFmtId="0" fontId="0" fillId="10" borderId="11" xfId="0" applyFill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/>
      <protection locked="0"/>
    </xf>
    <xf numFmtId="0" fontId="9" fillId="0" borderId="14" xfId="0" applyFont="1" applyBorder="1" applyAlignment="1">
      <alignment horizontal="left" vertical="top"/>
    </xf>
    <xf numFmtId="164" fontId="2" fillId="0" borderId="4" xfId="0" applyNumberFormat="1" applyFont="1" applyBorder="1" applyAlignment="1">
      <alignment horizontal="center" vertical="center"/>
    </xf>
    <xf numFmtId="164" fontId="2" fillId="0" borderId="35" xfId="0" applyNumberFormat="1" applyFont="1" applyBorder="1" applyAlignment="1">
      <alignment horizontal="center" vertical="center"/>
    </xf>
    <xf numFmtId="164" fontId="2" fillId="0" borderId="36" xfId="0" applyNumberFormat="1" applyFont="1" applyBorder="1" applyAlignment="1">
      <alignment horizontal="center" vertical="center"/>
    </xf>
    <xf numFmtId="164" fontId="2" fillId="0" borderId="37" xfId="0" applyNumberFormat="1" applyFont="1" applyBorder="1" applyAlignment="1">
      <alignment horizontal="center" vertical="center"/>
    </xf>
    <xf numFmtId="0" fontId="9" fillId="0" borderId="14" xfId="0" applyFont="1" applyBorder="1"/>
    <xf numFmtId="0" fontId="1" fillId="0" borderId="2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19" xfId="0" applyFill="1" applyBorder="1"/>
    <xf numFmtId="14" fontId="0" fillId="10" borderId="19" xfId="0" applyNumberFormat="1" applyFill="1" applyBorder="1" applyAlignment="1">
      <alignment horizontal="center"/>
    </xf>
    <xf numFmtId="166" fontId="4" fillId="10" borderId="18" xfId="0" applyNumberFormat="1" applyFont="1" applyFill="1" applyBorder="1" applyAlignment="1">
      <alignment horizontal="center" vertical="center"/>
    </xf>
    <xf numFmtId="165" fontId="4" fillId="10" borderId="17" xfId="0" applyNumberFormat="1" applyFont="1" applyFill="1" applyBorder="1" applyAlignment="1">
      <alignment horizontal="center" vertical="center"/>
    </xf>
    <xf numFmtId="165" fontId="3" fillId="10" borderId="17" xfId="0" applyNumberFormat="1" applyFont="1" applyFill="1" applyBorder="1" applyAlignment="1">
      <alignment horizontal="center" vertical="center"/>
    </xf>
    <xf numFmtId="166" fontId="4" fillId="10" borderId="17" xfId="0" applyNumberFormat="1" applyFont="1" applyFill="1" applyBorder="1" applyAlignment="1">
      <alignment horizontal="center" vertical="center"/>
    </xf>
    <xf numFmtId="164" fontId="2" fillId="10" borderId="16" xfId="0" applyNumberFormat="1" applyFont="1" applyFill="1" applyBorder="1" applyAlignment="1">
      <alignment horizontal="center" vertical="center"/>
    </xf>
    <xf numFmtId="0" fontId="1" fillId="10" borderId="20" xfId="0" applyFont="1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14" xfId="0" applyFill="1" applyBorder="1"/>
    <xf numFmtId="14" fontId="0" fillId="10" borderId="14" xfId="0" applyNumberFormat="1" applyFill="1" applyBorder="1" applyAlignment="1">
      <alignment horizontal="center"/>
    </xf>
    <xf numFmtId="166" fontId="4" fillId="10" borderId="13" xfId="0" applyNumberFormat="1" applyFont="1" applyFill="1" applyBorder="1" applyAlignment="1">
      <alignment horizontal="center" vertical="center"/>
    </xf>
    <xf numFmtId="165" fontId="4" fillId="10" borderId="2" xfId="0" applyNumberFormat="1" applyFont="1" applyFill="1" applyBorder="1" applyAlignment="1">
      <alignment horizontal="center" vertical="center"/>
    </xf>
    <xf numFmtId="165" fontId="3" fillId="10" borderId="2" xfId="0" applyNumberFormat="1" applyFont="1" applyFill="1" applyBorder="1" applyAlignment="1">
      <alignment horizontal="center" vertical="center"/>
    </xf>
    <xf numFmtId="166" fontId="4" fillId="10" borderId="2" xfId="0" applyNumberFormat="1" applyFont="1" applyFill="1" applyBorder="1" applyAlignment="1">
      <alignment horizontal="center" vertical="center"/>
    </xf>
    <xf numFmtId="164" fontId="2" fillId="10" borderId="12" xfId="0" applyNumberFormat="1" applyFont="1" applyFill="1" applyBorder="1" applyAlignment="1">
      <alignment horizontal="center" vertical="center"/>
    </xf>
    <xf numFmtId="0" fontId="1" fillId="10" borderId="15" xfId="0" applyFont="1" applyFill="1" applyBorder="1" applyAlignment="1">
      <alignment horizontal="center" vertical="center"/>
    </xf>
    <xf numFmtId="0" fontId="0" fillId="10" borderId="11" xfId="0" applyFill="1" applyBorder="1" applyAlignment="1">
      <alignment horizontal="center" vertical="center"/>
    </xf>
    <xf numFmtId="0" fontId="0" fillId="10" borderId="10" xfId="0" applyFill="1" applyBorder="1"/>
    <xf numFmtId="14" fontId="0" fillId="10" borderId="10" xfId="0" applyNumberFormat="1" applyFill="1" applyBorder="1" applyAlignment="1">
      <alignment horizontal="center"/>
    </xf>
    <xf numFmtId="166" fontId="4" fillId="10" borderId="9" xfId="0" applyNumberFormat="1" applyFont="1" applyFill="1" applyBorder="1" applyAlignment="1">
      <alignment horizontal="center" vertical="center"/>
    </xf>
    <xf numFmtId="165" fontId="4" fillId="10" borderId="8" xfId="0" applyNumberFormat="1" applyFont="1" applyFill="1" applyBorder="1" applyAlignment="1">
      <alignment horizontal="center" vertical="center"/>
    </xf>
    <xf numFmtId="165" fontId="3" fillId="10" borderId="8" xfId="0" applyNumberFormat="1" applyFont="1" applyFill="1" applyBorder="1" applyAlignment="1">
      <alignment horizontal="center" vertical="center"/>
    </xf>
    <xf numFmtId="166" fontId="4" fillId="10" borderId="8" xfId="0" applyNumberFormat="1" applyFont="1" applyFill="1" applyBorder="1" applyAlignment="1">
      <alignment horizontal="center" vertical="center"/>
    </xf>
    <xf numFmtId="164" fontId="2" fillId="10" borderId="7" xfId="0" applyNumberFormat="1" applyFont="1" applyFill="1" applyBorder="1" applyAlignment="1">
      <alignment horizontal="center" vertical="center"/>
    </xf>
    <xf numFmtId="0" fontId="1" fillId="10" borderId="11" xfId="0" applyFont="1" applyFill="1" applyBorder="1" applyAlignment="1">
      <alignment horizontal="center" vertical="center"/>
    </xf>
    <xf numFmtId="164" fontId="2" fillId="10" borderId="36" xfId="0" applyNumberFormat="1" applyFont="1" applyFill="1" applyBorder="1" applyAlignment="1">
      <alignment horizontal="center" vertical="center"/>
    </xf>
    <xf numFmtId="164" fontId="2" fillId="10" borderId="35" xfId="0" applyNumberFormat="1" applyFont="1" applyFill="1" applyBorder="1" applyAlignment="1">
      <alignment horizontal="center" vertical="center"/>
    </xf>
    <xf numFmtId="0" fontId="0" fillId="10" borderId="15" xfId="0" applyFill="1" applyBorder="1"/>
    <xf numFmtId="14" fontId="0" fillId="10" borderId="0" xfId="0" applyNumberFormat="1" applyFill="1" applyAlignment="1">
      <alignment horizontal="center"/>
    </xf>
    <xf numFmtId="164" fontId="2" fillId="10" borderId="37" xfId="0" applyNumberFormat="1" applyFont="1" applyFill="1" applyBorder="1" applyAlignment="1">
      <alignment horizontal="center" vertical="center"/>
    </xf>
    <xf numFmtId="0" fontId="0" fillId="10" borderId="32" xfId="0" applyFill="1" applyBorder="1" applyAlignment="1">
      <alignment horizontal="center" vertical="center"/>
    </xf>
    <xf numFmtId="0" fontId="0" fillId="10" borderId="19" xfId="0" applyFill="1" applyBorder="1" applyAlignment="1">
      <alignment vertical="top" wrapText="1"/>
    </xf>
    <xf numFmtId="14" fontId="0" fillId="10" borderId="19" xfId="0" applyNumberFormat="1" applyFill="1" applyBorder="1" applyAlignment="1">
      <alignment horizontal="center" vertical="top" wrapText="1"/>
    </xf>
    <xf numFmtId="166" fontId="4" fillId="10" borderId="28" xfId="0" applyNumberFormat="1" applyFont="1" applyFill="1" applyBorder="1" applyAlignment="1">
      <alignment horizontal="center" vertical="center"/>
    </xf>
    <xf numFmtId="165" fontId="4" fillId="10" borderId="24" xfId="0" applyNumberFormat="1" applyFont="1" applyFill="1" applyBorder="1" applyAlignment="1">
      <alignment horizontal="center" vertical="center"/>
    </xf>
    <xf numFmtId="165" fontId="3" fillId="10" borderId="24" xfId="0" applyNumberFormat="1" applyFont="1" applyFill="1" applyBorder="1" applyAlignment="1">
      <alignment horizontal="center" vertical="center"/>
    </xf>
    <xf numFmtId="166" fontId="4" fillId="10" borderId="24" xfId="0" applyNumberFormat="1" applyFont="1" applyFill="1" applyBorder="1" applyAlignment="1">
      <alignment horizontal="center" vertical="center"/>
    </xf>
    <xf numFmtId="164" fontId="2" fillId="10" borderId="34" xfId="0" applyNumberFormat="1" applyFont="1" applyFill="1" applyBorder="1" applyAlignment="1">
      <alignment horizontal="center" vertical="center"/>
    </xf>
    <xf numFmtId="0" fontId="0" fillId="10" borderId="31" xfId="0" applyFill="1" applyBorder="1" applyAlignment="1">
      <alignment horizontal="center" vertical="center"/>
    </xf>
    <xf numFmtId="0" fontId="0" fillId="10" borderId="15" xfId="0" applyFill="1" applyBorder="1" applyAlignment="1">
      <alignment vertical="top" wrapText="1"/>
    </xf>
    <xf numFmtId="14" fontId="0" fillId="10" borderId="15" xfId="0" applyNumberFormat="1" applyFill="1" applyBorder="1" applyAlignment="1">
      <alignment horizontal="center" vertical="top" wrapText="1"/>
    </xf>
    <xf numFmtId="166" fontId="4" fillId="10" borderId="6" xfId="0" applyNumberFormat="1" applyFont="1" applyFill="1" applyBorder="1" applyAlignment="1">
      <alignment horizontal="center" vertical="center"/>
    </xf>
    <xf numFmtId="164" fontId="2" fillId="10" borderId="4" xfId="0" applyNumberFormat="1" applyFont="1" applyFill="1" applyBorder="1" applyAlignment="1">
      <alignment horizontal="center" vertical="center"/>
    </xf>
    <xf numFmtId="0" fontId="0" fillId="10" borderId="30" xfId="0" applyFill="1" applyBorder="1" applyAlignment="1">
      <alignment horizontal="center" vertical="center"/>
    </xf>
    <xf numFmtId="0" fontId="0" fillId="10" borderId="29" xfId="0" applyFill="1" applyBorder="1" applyAlignment="1">
      <alignment vertical="top" wrapText="1"/>
    </xf>
    <xf numFmtId="14" fontId="0" fillId="10" borderId="29" xfId="0" applyNumberFormat="1" applyFill="1" applyBorder="1" applyAlignment="1">
      <alignment horizontal="center" vertical="top" wrapText="1"/>
    </xf>
    <xf numFmtId="0" fontId="1" fillId="10" borderId="19" xfId="0" applyFont="1" applyFill="1" applyBorder="1" applyAlignment="1">
      <alignment horizontal="center" vertical="center"/>
    </xf>
    <xf numFmtId="0" fontId="1" fillId="10" borderId="14" xfId="0" applyFont="1" applyFill="1" applyBorder="1" applyAlignment="1">
      <alignment horizontal="center" vertical="center"/>
    </xf>
    <xf numFmtId="0" fontId="1" fillId="10" borderId="10" xfId="0" applyFont="1" applyFill="1" applyBorder="1" applyAlignment="1">
      <alignment horizontal="center" vertical="center"/>
    </xf>
    <xf numFmtId="0" fontId="8" fillId="0" borderId="23" xfId="0" applyFont="1" applyBorder="1" applyAlignment="1">
      <alignment horizontal="left" vertical="top"/>
    </xf>
    <xf numFmtId="166" fontId="4" fillId="0" borderId="39" xfId="0" applyNumberFormat="1" applyFont="1" applyBorder="1" applyAlignment="1">
      <alignment horizontal="center" vertical="center"/>
    </xf>
    <xf numFmtId="165" fontId="4" fillId="0" borderId="38" xfId="0" applyNumberFormat="1" applyFont="1" applyBorder="1" applyAlignment="1">
      <alignment horizontal="center" vertical="center"/>
    </xf>
    <xf numFmtId="165" fontId="3" fillId="0" borderId="38" xfId="0" applyNumberFormat="1" applyFont="1" applyBorder="1" applyAlignment="1">
      <alignment horizontal="center" vertical="center"/>
    </xf>
    <xf numFmtId="166" fontId="4" fillId="0" borderId="38" xfId="0" applyNumberFormat="1" applyFont="1" applyBorder="1" applyAlignment="1">
      <alignment horizontal="center" vertical="center"/>
    </xf>
    <xf numFmtId="164" fontId="2" fillId="0" borderId="40" xfId="0" applyNumberFormat="1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0" fillId="0" borderId="11" xfId="0" applyBorder="1" applyAlignment="1">
      <alignment vertical="top" wrapText="1"/>
    </xf>
    <xf numFmtId="14" fontId="0" fillId="0" borderId="43" xfId="0" applyNumberFormat="1" applyBorder="1"/>
    <xf numFmtId="0" fontId="1" fillId="0" borderId="19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65"/>
  <sheetViews>
    <sheetView topLeftCell="A141" workbookViewId="0">
      <selection activeCell="O72" sqref="O72"/>
    </sheetView>
  </sheetViews>
  <sheetFormatPr defaultRowHeight="15"/>
  <cols>
    <col min="1" max="1" width="3" customWidth="1"/>
    <col min="2" max="2" width="32.28515625" bestFit="1" customWidth="1"/>
    <col min="3" max="3" width="31.42578125" bestFit="1" customWidth="1"/>
    <col min="4" max="4" width="10.7109375" style="1" bestFit="1" customWidth="1"/>
    <col min="5" max="6" width="5.5703125" bestFit="1" customWidth="1"/>
    <col min="7" max="7" width="6.5703125" bestFit="1" customWidth="1"/>
    <col min="8" max="8" width="6.28515625" bestFit="1" customWidth="1"/>
    <col min="9" max="10" width="5.5703125" bestFit="1" customWidth="1"/>
    <col min="11" max="12" width="6.5703125" bestFit="1" customWidth="1"/>
    <col min="13" max="13" width="5.5703125" bestFit="1" customWidth="1"/>
    <col min="14" max="16" width="6.5703125" bestFit="1" customWidth="1"/>
    <col min="17" max="17" width="8" customWidth="1"/>
    <col min="18" max="21" width="9.140625" hidden="1" customWidth="1"/>
  </cols>
  <sheetData>
    <row r="1" spans="1:22" ht="18.75">
      <c r="A1" s="10"/>
      <c r="B1" s="168" t="s">
        <v>119</v>
      </c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</row>
    <row r="2" spans="1:22" ht="18.75">
      <c r="A2" s="10"/>
      <c r="B2" s="168" t="s">
        <v>17</v>
      </c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0"/>
      <c r="S2" s="10"/>
      <c r="T2" s="10"/>
      <c r="U2" s="10"/>
    </row>
    <row r="3" spans="1:22">
      <c r="B3" s="20" t="s">
        <v>16</v>
      </c>
      <c r="E3" s="169" t="s">
        <v>2</v>
      </c>
      <c r="F3" s="170"/>
      <c r="G3" s="170"/>
      <c r="H3" s="170"/>
      <c r="I3" s="171" t="s">
        <v>1</v>
      </c>
      <c r="J3" s="172"/>
      <c r="K3" s="172"/>
      <c r="L3" s="172"/>
      <c r="M3" s="173" t="s">
        <v>0</v>
      </c>
      <c r="N3" s="173"/>
      <c r="O3" s="173"/>
      <c r="P3" s="173"/>
    </row>
    <row r="4" spans="1:22" ht="30">
      <c r="B4" s="9" t="s">
        <v>13</v>
      </c>
      <c r="C4" s="9" t="s">
        <v>12</v>
      </c>
      <c r="D4" s="9" t="s">
        <v>11</v>
      </c>
      <c r="E4" s="8" t="s">
        <v>7</v>
      </c>
      <c r="F4" s="8" t="s">
        <v>9</v>
      </c>
      <c r="G4" s="8" t="s">
        <v>5</v>
      </c>
      <c r="H4" s="8" t="s">
        <v>10</v>
      </c>
      <c r="I4" s="7" t="s">
        <v>7</v>
      </c>
      <c r="J4" s="7" t="s">
        <v>9</v>
      </c>
      <c r="K4" s="7" t="s">
        <v>5</v>
      </c>
      <c r="L4" s="7" t="s">
        <v>8</v>
      </c>
      <c r="M4" s="6" t="s">
        <v>7</v>
      </c>
      <c r="N4" s="6" t="s">
        <v>6</v>
      </c>
      <c r="O4" s="6" t="s">
        <v>5</v>
      </c>
      <c r="P4" s="6" t="s">
        <v>4</v>
      </c>
      <c r="Q4" s="5" t="s">
        <v>3</v>
      </c>
    </row>
    <row r="5" spans="1:22" ht="14.25" customHeight="1">
      <c r="A5" s="91">
        <v>1</v>
      </c>
      <c r="B5" s="91" t="s">
        <v>85</v>
      </c>
      <c r="C5" s="92" t="s">
        <v>60</v>
      </c>
      <c r="D5" s="93">
        <v>42543</v>
      </c>
      <c r="E5" s="94">
        <v>10</v>
      </c>
      <c r="F5" s="95">
        <v>0.2</v>
      </c>
      <c r="G5" s="95"/>
      <c r="H5" s="96">
        <f t="shared" ref="H5:H36" si="0">SUM(E5-F5-G5)</f>
        <v>9.8000000000000007</v>
      </c>
      <c r="I5" s="94">
        <v>10</v>
      </c>
      <c r="J5" s="95">
        <v>0.47499999999999998</v>
      </c>
      <c r="K5" s="95"/>
      <c r="L5" s="96">
        <f t="shared" ref="L5:L36" si="1">SUM(I5-J5-K5)</f>
        <v>9.5250000000000004</v>
      </c>
      <c r="M5" s="94">
        <v>10</v>
      </c>
      <c r="N5" s="95">
        <v>0.4</v>
      </c>
      <c r="O5" s="95"/>
      <c r="P5" s="96">
        <f t="shared" ref="P5:P36" si="2">SUM(M5-N5-O5)</f>
        <v>9.6</v>
      </c>
      <c r="Q5" s="97">
        <f t="shared" ref="Q5:Q36" si="3">SUM(H5+L5+P5)</f>
        <v>28.925000000000004</v>
      </c>
      <c r="V5" s="1"/>
    </row>
    <row r="6" spans="1:22" ht="14.25" customHeight="1">
      <c r="A6" s="91">
        <v>2</v>
      </c>
      <c r="B6" s="91" t="s">
        <v>71</v>
      </c>
      <c r="C6" s="98" t="s">
        <v>45</v>
      </c>
      <c r="D6" s="93">
        <v>42570</v>
      </c>
      <c r="E6" s="94">
        <v>10</v>
      </c>
      <c r="F6" s="95">
        <v>0.17499999999999999</v>
      </c>
      <c r="G6" s="95"/>
      <c r="H6" s="96">
        <f t="shared" si="0"/>
        <v>9.8249999999999993</v>
      </c>
      <c r="I6" s="94">
        <v>10</v>
      </c>
      <c r="J6" s="95">
        <v>0.45</v>
      </c>
      <c r="K6" s="95"/>
      <c r="L6" s="96">
        <f t="shared" si="1"/>
        <v>9.5500000000000007</v>
      </c>
      <c r="M6" s="94">
        <v>10</v>
      </c>
      <c r="N6" s="95">
        <v>0.5</v>
      </c>
      <c r="O6" s="95"/>
      <c r="P6" s="96">
        <f t="shared" si="2"/>
        <v>9.5</v>
      </c>
      <c r="Q6" s="97">
        <f t="shared" si="3"/>
        <v>28.875</v>
      </c>
      <c r="V6" s="1"/>
    </row>
    <row r="7" spans="1:22" ht="14.25" customHeight="1">
      <c r="A7" s="91">
        <v>3</v>
      </c>
      <c r="B7" s="91" t="s">
        <v>82</v>
      </c>
      <c r="C7" s="92" t="s">
        <v>60</v>
      </c>
      <c r="D7" s="93">
        <v>42937</v>
      </c>
      <c r="E7" s="94">
        <v>10</v>
      </c>
      <c r="F7" s="95">
        <v>0.1</v>
      </c>
      <c r="G7" s="95"/>
      <c r="H7" s="96">
        <f t="shared" si="0"/>
        <v>9.9</v>
      </c>
      <c r="I7" s="94">
        <v>10</v>
      </c>
      <c r="J7" s="95">
        <v>0.6</v>
      </c>
      <c r="K7" s="95"/>
      <c r="L7" s="96">
        <f t="shared" si="1"/>
        <v>9.4</v>
      </c>
      <c r="M7" s="94">
        <v>10</v>
      </c>
      <c r="N7" s="95">
        <v>0.5</v>
      </c>
      <c r="O7" s="95"/>
      <c r="P7" s="96">
        <f t="shared" si="2"/>
        <v>9.5</v>
      </c>
      <c r="Q7" s="97">
        <f t="shared" si="3"/>
        <v>28.8</v>
      </c>
      <c r="V7" s="1"/>
    </row>
    <row r="8" spans="1:22">
      <c r="A8" s="13">
        <v>4</v>
      </c>
      <c r="B8" s="104" t="s">
        <v>95</v>
      </c>
      <c r="C8" s="105" t="s">
        <v>45</v>
      </c>
      <c r="D8" s="106">
        <v>42576</v>
      </c>
      <c r="E8" s="101">
        <v>10</v>
      </c>
      <c r="F8" s="102">
        <v>0.2</v>
      </c>
      <c r="G8" s="102"/>
      <c r="H8" s="103">
        <f t="shared" si="0"/>
        <v>9.8000000000000007</v>
      </c>
      <c r="I8" s="101">
        <v>10</v>
      </c>
      <c r="J8" s="102">
        <v>0.52500000000000002</v>
      </c>
      <c r="K8" s="102"/>
      <c r="L8" s="103">
        <f t="shared" si="1"/>
        <v>9.4749999999999996</v>
      </c>
      <c r="M8" s="101">
        <v>10</v>
      </c>
      <c r="N8" s="102">
        <v>0.5</v>
      </c>
      <c r="O8" s="102"/>
      <c r="P8" s="103">
        <f t="shared" si="2"/>
        <v>9.5</v>
      </c>
      <c r="Q8" s="107">
        <f t="shared" si="3"/>
        <v>28.774999999999999</v>
      </c>
      <c r="V8" s="1"/>
    </row>
    <row r="9" spans="1:22">
      <c r="A9" s="13">
        <v>5</v>
      </c>
      <c r="B9" s="99" t="s">
        <v>114</v>
      </c>
      <c r="C9" s="105" t="s">
        <v>20</v>
      </c>
      <c r="D9" s="106">
        <v>42893</v>
      </c>
      <c r="E9" s="101">
        <v>10</v>
      </c>
      <c r="F9" s="102">
        <v>0.25</v>
      </c>
      <c r="G9" s="102"/>
      <c r="H9" s="103">
        <f t="shared" si="0"/>
        <v>9.75</v>
      </c>
      <c r="I9" s="101">
        <v>10</v>
      </c>
      <c r="J9" s="102">
        <v>0.7</v>
      </c>
      <c r="K9" s="102"/>
      <c r="L9" s="103">
        <f t="shared" si="1"/>
        <v>9.3000000000000007</v>
      </c>
      <c r="M9" s="101">
        <v>10</v>
      </c>
      <c r="N9" s="102">
        <v>0.3</v>
      </c>
      <c r="O9" s="102"/>
      <c r="P9" s="103">
        <f t="shared" si="2"/>
        <v>9.6999999999999993</v>
      </c>
      <c r="Q9" s="107">
        <f t="shared" si="3"/>
        <v>28.75</v>
      </c>
    </row>
    <row r="10" spans="1:22">
      <c r="A10" s="104">
        <v>6</v>
      </c>
      <c r="B10" s="13" t="s">
        <v>56</v>
      </c>
      <c r="C10" s="25" t="s">
        <v>45</v>
      </c>
      <c r="D10" s="14">
        <v>42616</v>
      </c>
      <c r="E10" s="4">
        <v>10</v>
      </c>
      <c r="F10" s="3">
        <v>0.3</v>
      </c>
      <c r="G10" s="3"/>
      <c r="H10" s="2">
        <f t="shared" si="0"/>
        <v>9.6999999999999993</v>
      </c>
      <c r="I10" s="4">
        <v>10</v>
      </c>
      <c r="J10" s="3">
        <v>0.57499999999999996</v>
      </c>
      <c r="K10" s="3"/>
      <c r="L10" s="2">
        <f t="shared" si="1"/>
        <v>9.4250000000000007</v>
      </c>
      <c r="M10" s="4">
        <v>10</v>
      </c>
      <c r="N10" s="3">
        <v>0.4</v>
      </c>
      <c r="O10" s="3"/>
      <c r="P10" s="2">
        <f t="shared" si="2"/>
        <v>9.6</v>
      </c>
      <c r="Q10" s="19">
        <f t="shared" si="3"/>
        <v>28.725000000000001</v>
      </c>
    </row>
    <row r="11" spans="1:22">
      <c r="A11" s="13">
        <v>7</v>
      </c>
      <c r="B11" s="26" t="s">
        <v>115</v>
      </c>
      <c r="C11" s="25" t="s">
        <v>20</v>
      </c>
      <c r="D11" s="24">
        <v>42729</v>
      </c>
      <c r="E11" s="4">
        <v>10</v>
      </c>
      <c r="F11" s="3">
        <v>0.25</v>
      </c>
      <c r="G11" s="3"/>
      <c r="H11" s="2">
        <f t="shared" si="0"/>
        <v>9.75</v>
      </c>
      <c r="I11" s="4">
        <v>10</v>
      </c>
      <c r="J11" s="3">
        <v>0.65</v>
      </c>
      <c r="K11" s="3"/>
      <c r="L11" s="2">
        <f t="shared" si="1"/>
        <v>9.35</v>
      </c>
      <c r="M11" s="4">
        <v>10</v>
      </c>
      <c r="N11" s="3">
        <v>0.4</v>
      </c>
      <c r="O11" s="3"/>
      <c r="P11" s="2">
        <f t="shared" si="2"/>
        <v>9.6</v>
      </c>
      <c r="Q11" s="19">
        <f t="shared" si="3"/>
        <v>28.700000000000003</v>
      </c>
      <c r="V11" s="1"/>
    </row>
    <row r="12" spans="1:22">
      <c r="A12" s="13">
        <v>8</v>
      </c>
      <c r="B12" s="13" t="s">
        <v>87</v>
      </c>
      <c r="C12" s="15" t="s">
        <v>60</v>
      </c>
      <c r="D12" s="14">
        <v>42371</v>
      </c>
      <c r="E12" s="4">
        <v>10</v>
      </c>
      <c r="F12" s="3">
        <v>0.2</v>
      </c>
      <c r="G12" s="3"/>
      <c r="H12" s="2">
        <f t="shared" si="0"/>
        <v>9.8000000000000007</v>
      </c>
      <c r="I12" s="4">
        <v>10</v>
      </c>
      <c r="J12" s="3">
        <v>0.72499999999999998</v>
      </c>
      <c r="K12" s="3"/>
      <c r="L12" s="2">
        <f t="shared" si="1"/>
        <v>9.2750000000000004</v>
      </c>
      <c r="M12" s="4">
        <v>10</v>
      </c>
      <c r="N12" s="3">
        <v>0.4</v>
      </c>
      <c r="O12" s="3"/>
      <c r="P12" s="2">
        <f t="shared" si="2"/>
        <v>9.6</v>
      </c>
      <c r="Q12" s="19">
        <f t="shared" si="3"/>
        <v>28.675000000000004</v>
      </c>
      <c r="V12" s="1"/>
    </row>
    <row r="13" spans="1:22">
      <c r="A13" s="104">
        <v>9</v>
      </c>
      <c r="B13" s="13" t="s">
        <v>113</v>
      </c>
      <c r="C13" s="15" t="s">
        <v>60</v>
      </c>
      <c r="D13" s="14">
        <v>42903</v>
      </c>
      <c r="E13" s="4">
        <v>10</v>
      </c>
      <c r="F13" s="3">
        <v>0.15</v>
      </c>
      <c r="G13" s="3"/>
      <c r="H13" s="2">
        <f t="shared" si="0"/>
        <v>9.85</v>
      </c>
      <c r="I13" s="4">
        <v>10</v>
      </c>
      <c r="J13" s="3">
        <v>0.7</v>
      </c>
      <c r="K13" s="3"/>
      <c r="L13" s="2">
        <f t="shared" si="1"/>
        <v>9.3000000000000007</v>
      </c>
      <c r="M13" s="4">
        <v>10</v>
      </c>
      <c r="N13" s="3">
        <v>0.5</v>
      </c>
      <c r="O13" s="3"/>
      <c r="P13" s="2">
        <f t="shared" si="2"/>
        <v>9.5</v>
      </c>
      <c r="Q13" s="19">
        <f t="shared" si="3"/>
        <v>28.65</v>
      </c>
    </row>
    <row r="14" spans="1:22">
      <c r="A14" s="13">
        <v>10</v>
      </c>
      <c r="B14" s="13" t="s">
        <v>74</v>
      </c>
      <c r="C14" s="25" t="s">
        <v>45</v>
      </c>
      <c r="D14" s="14">
        <v>42628</v>
      </c>
      <c r="E14" s="4">
        <v>10</v>
      </c>
      <c r="F14" s="3">
        <v>0.25</v>
      </c>
      <c r="G14" s="3"/>
      <c r="H14" s="2">
        <f t="shared" si="0"/>
        <v>9.75</v>
      </c>
      <c r="I14" s="4">
        <v>10</v>
      </c>
      <c r="J14" s="3">
        <v>0.7</v>
      </c>
      <c r="K14" s="3"/>
      <c r="L14" s="2">
        <f t="shared" si="1"/>
        <v>9.3000000000000007</v>
      </c>
      <c r="M14" s="4">
        <v>10</v>
      </c>
      <c r="N14" s="3">
        <v>0.4</v>
      </c>
      <c r="O14" s="3"/>
      <c r="P14" s="2">
        <f t="shared" si="2"/>
        <v>9.6</v>
      </c>
      <c r="Q14" s="19">
        <f t="shared" si="3"/>
        <v>28.65</v>
      </c>
    </row>
    <row r="15" spans="1:22">
      <c r="A15" s="13">
        <v>11</v>
      </c>
      <c r="B15" s="13" t="s">
        <v>89</v>
      </c>
      <c r="C15" s="15" t="s">
        <v>60</v>
      </c>
      <c r="D15" s="14">
        <v>42892</v>
      </c>
      <c r="E15" s="4">
        <v>10</v>
      </c>
      <c r="F15" s="3">
        <v>0.2</v>
      </c>
      <c r="G15" s="3"/>
      <c r="H15" s="2">
        <f t="shared" si="0"/>
        <v>9.8000000000000007</v>
      </c>
      <c r="I15" s="4">
        <v>10</v>
      </c>
      <c r="J15" s="3">
        <v>0.77500000000000002</v>
      </c>
      <c r="K15" s="3"/>
      <c r="L15" s="2">
        <f t="shared" si="1"/>
        <v>9.2249999999999996</v>
      </c>
      <c r="M15" s="4">
        <v>10</v>
      </c>
      <c r="N15" s="3">
        <v>0.4</v>
      </c>
      <c r="O15" s="3"/>
      <c r="P15" s="2">
        <f t="shared" si="2"/>
        <v>9.6</v>
      </c>
      <c r="Q15" s="19">
        <f t="shared" si="3"/>
        <v>28.625</v>
      </c>
    </row>
    <row r="16" spans="1:22">
      <c r="A16" s="104">
        <v>12</v>
      </c>
      <c r="B16" s="26" t="s">
        <v>76</v>
      </c>
      <c r="C16" s="25" t="s">
        <v>45</v>
      </c>
      <c r="D16" s="24">
        <v>42545</v>
      </c>
      <c r="E16" s="4">
        <v>10</v>
      </c>
      <c r="F16" s="3">
        <v>0.3</v>
      </c>
      <c r="G16" s="3"/>
      <c r="H16" s="2">
        <f t="shared" si="0"/>
        <v>9.6999999999999993</v>
      </c>
      <c r="I16" s="4">
        <v>10</v>
      </c>
      <c r="J16" s="3">
        <v>0.57499999999999996</v>
      </c>
      <c r="K16" s="3"/>
      <c r="L16" s="2">
        <f t="shared" si="1"/>
        <v>9.4250000000000007</v>
      </c>
      <c r="M16" s="4">
        <v>10</v>
      </c>
      <c r="N16" s="3">
        <v>0.5</v>
      </c>
      <c r="O16" s="3"/>
      <c r="P16" s="2">
        <f t="shared" si="2"/>
        <v>9.5</v>
      </c>
      <c r="Q16" s="19">
        <f t="shared" si="3"/>
        <v>28.625</v>
      </c>
    </row>
    <row r="17" spans="1:18">
      <c r="A17" s="13">
        <v>13</v>
      </c>
      <c r="B17" s="13" t="s">
        <v>118</v>
      </c>
      <c r="C17" s="15" t="s">
        <v>20</v>
      </c>
      <c r="D17" s="14">
        <v>42499</v>
      </c>
      <c r="E17" s="4">
        <v>10</v>
      </c>
      <c r="F17" s="3">
        <v>0.35</v>
      </c>
      <c r="G17" s="3"/>
      <c r="H17" s="2">
        <f t="shared" si="0"/>
        <v>9.65</v>
      </c>
      <c r="I17" s="4">
        <v>10</v>
      </c>
      <c r="J17" s="3">
        <v>0.52500000000000002</v>
      </c>
      <c r="K17" s="3"/>
      <c r="L17" s="2">
        <f t="shared" si="1"/>
        <v>9.4749999999999996</v>
      </c>
      <c r="M17" s="4">
        <v>10</v>
      </c>
      <c r="N17" s="3">
        <v>0.5</v>
      </c>
      <c r="O17" s="3"/>
      <c r="P17" s="2">
        <f t="shared" si="2"/>
        <v>9.5</v>
      </c>
      <c r="Q17" s="19">
        <f t="shared" si="3"/>
        <v>28.625</v>
      </c>
    </row>
    <row r="18" spans="1:18">
      <c r="A18" s="13">
        <v>14</v>
      </c>
      <c r="B18" s="13" t="s">
        <v>96</v>
      </c>
      <c r="C18" s="15" t="s">
        <v>60</v>
      </c>
      <c r="D18" s="14">
        <v>42545</v>
      </c>
      <c r="E18" s="4">
        <v>10</v>
      </c>
      <c r="F18" s="3">
        <v>0.2</v>
      </c>
      <c r="G18" s="3"/>
      <c r="H18" s="2">
        <f t="shared" si="0"/>
        <v>9.8000000000000007</v>
      </c>
      <c r="I18" s="4">
        <v>10</v>
      </c>
      <c r="J18" s="3">
        <v>0.75</v>
      </c>
      <c r="K18" s="3"/>
      <c r="L18" s="2">
        <f t="shared" si="1"/>
        <v>9.25</v>
      </c>
      <c r="M18" s="4">
        <v>10</v>
      </c>
      <c r="N18" s="3">
        <v>0.5</v>
      </c>
      <c r="O18" s="3"/>
      <c r="P18" s="2">
        <f t="shared" si="2"/>
        <v>9.5</v>
      </c>
      <c r="Q18" s="19">
        <f t="shared" si="3"/>
        <v>28.55</v>
      </c>
    </row>
    <row r="19" spans="1:18">
      <c r="A19" s="104">
        <v>15</v>
      </c>
      <c r="B19" s="13" t="s">
        <v>65</v>
      </c>
      <c r="C19" s="15" t="s">
        <v>60</v>
      </c>
      <c r="D19" s="14">
        <v>42602</v>
      </c>
      <c r="E19" s="4">
        <v>10</v>
      </c>
      <c r="F19" s="3">
        <v>0.15</v>
      </c>
      <c r="G19" s="3"/>
      <c r="H19" s="2">
        <f t="shared" si="0"/>
        <v>9.85</v>
      </c>
      <c r="I19" s="4">
        <v>10</v>
      </c>
      <c r="J19" s="3">
        <v>0.82499999999999996</v>
      </c>
      <c r="K19" s="3"/>
      <c r="L19" s="2">
        <f t="shared" si="1"/>
        <v>9.1750000000000007</v>
      </c>
      <c r="M19" s="4">
        <v>10</v>
      </c>
      <c r="N19" s="3">
        <v>0.5</v>
      </c>
      <c r="O19" s="3"/>
      <c r="P19" s="2">
        <f t="shared" si="2"/>
        <v>9.5</v>
      </c>
      <c r="Q19" s="19">
        <f t="shared" si="3"/>
        <v>28.524999999999999</v>
      </c>
    </row>
    <row r="20" spans="1:18">
      <c r="A20" s="13">
        <v>16</v>
      </c>
      <c r="B20" s="26" t="s">
        <v>83</v>
      </c>
      <c r="C20" s="25" t="s">
        <v>45</v>
      </c>
      <c r="D20" s="24">
        <v>42464</v>
      </c>
      <c r="E20" s="4">
        <v>10</v>
      </c>
      <c r="F20" s="3">
        <v>0.35</v>
      </c>
      <c r="G20" s="3"/>
      <c r="H20" s="2">
        <f t="shared" si="0"/>
        <v>9.65</v>
      </c>
      <c r="I20" s="4">
        <v>10</v>
      </c>
      <c r="J20" s="3">
        <v>0.52500000000000002</v>
      </c>
      <c r="K20" s="3"/>
      <c r="L20" s="2">
        <f t="shared" si="1"/>
        <v>9.4749999999999996</v>
      </c>
      <c r="M20" s="4">
        <v>10</v>
      </c>
      <c r="N20" s="3">
        <v>0.6</v>
      </c>
      <c r="O20" s="3"/>
      <c r="P20" s="2">
        <f t="shared" si="2"/>
        <v>9.4</v>
      </c>
      <c r="Q20" s="19">
        <f t="shared" si="3"/>
        <v>28.524999999999999</v>
      </c>
    </row>
    <row r="21" spans="1:18">
      <c r="A21" s="13">
        <v>17</v>
      </c>
      <c r="B21" s="13" t="s">
        <v>116</v>
      </c>
      <c r="C21" s="15" t="s">
        <v>20</v>
      </c>
      <c r="D21" s="14">
        <v>42822</v>
      </c>
      <c r="E21" s="4">
        <v>10</v>
      </c>
      <c r="F21" s="3">
        <v>0.3</v>
      </c>
      <c r="G21" s="3"/>
      <c r="H21" s="2">
        <f t="shared" si="0"/>
        <v>9.6999999999999993</v>
      </c>
      <c r="I21" s="4">
        <v>10</v>
      </c>
      <c r="J21" s="3">
        <v>0.9</v>
      </c>
      <c r="K21" s="3"/>
      <c r="L21" s="2">
        <f t="shared" si="1"/>
        <v>9.1</v>
      </c>
      <c r="M21" s="4">
        <v>10</v>
      </c>
      <c r="N21" s="3">
        <v>0.3</v>
      </c>
      <c r="O21" s="3"/>
      <c r="P21" s="2">
        <f t="shared" si="2"/>
        <v>9.6999999999999993</v>
      </c>
      <c r="Q21" s="19">
        <f t="shared" si="3"/>
        <v>28.499999999999996</v>
      </c>
    </row>
    <row r="22" spans="1:18">
      <c r="A22" s="104">
        <v>18</v>
      </c>
      <c r="B22" s="26" t="s">
        <v>49</v>
      </c>
      <c r="C22" s="25" t="s">
        <v>45</v>
      </c>
      <c r="D22" s="24">
        <v>42692</v>
      </c>
      <c r="E22" s="4">
        <v>10</v>
      </c>
      <c r="F22" s="3">
        <v>0.35</v>
      </c>
      <c r="G22" s="3"/>
      <c r="H22" s="2">
        <f t="shared" si="0"/>
        <v>9.65</v>
      </c>
      <c r="I22" s="4">
        <v>10</v>
      </c>
      <c r="J22" s="3">
        <v>0.75</v>
      </c>
      <c r="K22" s="3"/>
      <c r="L22" s="2">
        <f t="shared" si="1"/>
        <v>9.25</v>
      </c>
      <c r="M22" s="4">
        <v>10</v>
      </c>
      <c r="N22" s="3">
        <v>0.4</v>
      </c>
      <c r="O22" s="3"/>
      <c r="P22" s="2">
        <f t="shared" si="2"/>
        <v>9.6</v>
      </c>
      <c r="Q22" s="19">
        <f t="shared" si="3"/>
        <v>28.5</v>
      </c>
    </row>
    <row r="23" spans="1:18">
      <c r="A23" s="13">
        <v>19</v>
      </c>
      <c r="B23" s="26" t="s">
        <v>86</v>
      </c>
      <c r="C23" s="25" t="s">
        <v>32</v>
      </c>
      <c r="D23" s="24">
        <v>42851</v>
      </c>
      <c r="E23" s="4">
        <v>10</v>
      </c>
      <c r="F23" s="3">
        <v>0.3</v>
      </c>
      <c r="G23" s="3"/>
      <c r="H23" s="2">
        <f t="shared" si="0"/>
        <v>9.6999999999999993</v>
      </c>
      <c r="I23" s="4">
        <v>10</v>
      </c>
      <c r="J23" s="3">
        <v>0.82499999999999996</v>
      </c>
      <c r="K23" s="3"/>
      <c r="L23" s="2">
        <f t="shared" si="1"/>
        <v>9.1750000000000007</v>
      </c>
      <c r="M23" s="4">
        <v>10</v>
      </c>
      <c r="N23" s="3">
        <v>0.4</v>
      </c>
      <c r="O23" s="3"/>
      <c r="P23" s="2">
        <f t="shared" si="2"/>
        <v>9.6</v>
      </c>
      <c r="Q23" s="19">
        <f t="shared" si="3"/>
        <v>28.475000000000001</v>
      </c>
    </row>
    <row r="24" spans="1:18">
      <c r="A24" s="13">
        <v>20</v>
      </c>
      <c r="B24" s="26" t="s">
        <v>88</v>
      </c>
      <c r="C24" s="15" t="s">
        <v>163</v>
      </c>
      <c r="D24" s="24">
        <v>42953</v>
      </c>
      <c r="E24" s="4">
        <v>10</v>
      </c>
      <c r="F24" s="3">
        <v>0.4</v>
      </c>
      <c r="G24" s="3"/>
      <c r="H24" s="2">
        <f t="shared" si="0"/>
        <v>9.6</v>
      </c>
      <c r="I24" s="4">
        <v>10</v>
      </c>
      <c r="J24" s="3">
        <v>0.75</v>
      </c>
      <c r="K24" s="3"/>
      <c r="L24" s="2">
        <f t="shared" si="1"/>
        <v>9.25</v>
      </c>
      <c r="M24" s="4">
        <v>10</v>
      </c>
      <c r="N24" s="3">
        <v>0.4</v>
      </c>
      <c r="O24" s="3"/>
      <c r="P24" s="2">
        <f t="shared" si="2"/>
        <v>9.6</v>
      </c>
      <c r="Q24" s="19">
        <f t="shared" si="3"/>
        <v>28.450000000000003</v>
      </c>
    </row>
    <row r="25" spans="1:18">
      <c r="A25" s="104">
        <v>21</v>
      </c>
      <c r="B25" s="26" t="s">
        <v>64</v>
      </c>
      <c r="C25" s="15" t="s">
        <v>60</v>
      </c>
      <c r="D25" s="24">
        <v>42951</v>
      </c>
      <c r="E25" s="4">
        <v>10</v>
      </c>
      <c r="F25" s="3">
        <v>0.3</v>
      </c>
      <c r="G25" s="3"/>
      <c r="H25" s="2">
        <f t="shared" si="0"/>
        <v>9.6999999999999993</v>
      </c>
      <c r="I25" s="4">
        <v>10</v>
      </c>
      <c r="J25" s="3">
        <v>0.75</v>
      </c>
      <c r="K25" s="3"/>
      <c r="L25" s="2">
        <f t="shared" si="1"/>
        <v>9.25</v>
      </c>
      <c r="M25" s="4">
        <v>10</v>
      </c>
      <c r="N25" s="3">
        <v>0.5</v>
      </c>
      <c r="O25" s="3"/>
      <c r="P25" s="2">
        <f t="shared" si="2"/>
        <v>9.5</v>
      </c>
      <c r="Q25" s="19">
        <f t="shared" si="3"/>
        <v>28.45</v>
      </c>
    </row>
    <row r="26" spans="1:18">
      <c r="A26" s="13">
        <v>22</v>
      </c>
      <c r="B26" s="13" t="s">
        <v>105</v>
      </c>
      <c r="C26" s="15" t="s">
        <v>60</v>
      </c>
      <c r="D26" s="14">
        <v>42636</v>
      </c>
      <c r="E26" s="4">
        <v>10</v>
      </c>
      <c r="F26" s="3">
        <v>0.25</v>
      </c>
      <c r="G26" s="3"/>
      <c r="H26" s="2">
        <f t="shared" si="0"/>
        <v>9.75</v>
      </c>
      <c r="I26" s="4">
        <v>10</v>
      </c>
      <c r="J26" s="3">
        <v>0.92500000000000004</v>
      </c>
      <c r="K26" s="3"/>
      <c r="L26" s="2">
        <f t="shared" si="1"/>
        <v>9.0749999999999993</v>
      </c>
      <c r="M26" s="4">
        <v>10</v>
      </c>
      <c r="N26" s="3">
        <v>0.4</v>
      </c>
      <c r="O26" s="3"/>
      <c r="P26" s="2">
        <f t="shared" si="2"/>
        <v>9.6</v>
      </c>
      <c r="Q26" s="19">
        <f t="shared" si="3"/>
        <v>28.424999999999997</v>
      </c>
      <c r="R26" s="29">
        <f>SUM('TIGROTTE CL'!E5-'TIGROTTE CL'!F5-'TIGROTTE CL'!G5)</f>
        <v>9.85</v>
      </c>
    </row>
    <row r="27" spans="1:18">
      <c r="A27" s="13">
        <v>23</v>
      </c>
      <c r="B27" s="13" t="s">
        <v>75</v>
      </c>
      <c r="C27" s="25" t="s">
        <v>72</v>
      </c>
      <c r="D27" s="14">
        <v>42855</v>
      </c>
      <c r="E27" s="4">
        <v>10</v>
      </c>
      <c r="F27" s="3">
        <v>0.4</v>
      </c>
      <c r="G27" s="3"/>
      <c r="H27" s="2">
        <f t="shared" si="0"/>
        <v>9.6</v>
      </c>
      <c r="I27" s="4">
        <v>10</v>
      </c>
      <c r="J27" s="3">
        <v>0.625</v>
      </c>
      <c r="K27" s="3"/>
      <c r="L27" s="2">
        <f t="shared" si="1"/>
        <v>9.375</v>
      </c>
      <c r="M27" s="4">
        <v>10</v>
      </c>
      <c r="N27" s="3">
        <v>0.6</v>
      </c>
      <c r="O27" s="3"/>
      <c r="P27" s="2">
        <f t="shared" si="2"/>
        <v>9.4</v>
      </c>
      <c r="Q27" s="19">
        <f t="shared" si="3"/>
        <v>28.375</v>
      </c>
      <c r="R27" s="28"/>
    </row>
    <row r="28" spans="1:18">
      <c r="A28" s="104">
        <v>24</v>
      </c>
      <c r="B28" s="26" t="s">
        <v>84</v>
      </c>
      <c r="C28" s="25" t="s">
        <v>72</v>
      </c>
      <c r="D28" s="24">
        <v>42507</v>
      </c>
      <c r="E28" s="4">
        <v>10</v>
      </c>
      <c r="F28" s="3">
        <v>0.375</v>
      </c>
      <c r="G28" s="3"/>
      <c r="H28" s="2">
        <f t="shared" si="0"/>
        <v>9.625</v>
      </c>
      <c r="I28" s="4">
        <v>10</v>
      </c>
      <c r="J28" s="3">
        <v>0.82499999999999996</v>
      </c>
      <c r="K28" s="3"/>
      <c r="L28" s="2">
        <f t="shared" si="1"/>
        <v>9.1750000000000007</v>
      </c>
      <c r="M28" s="4">
        <v>10</v>
      </c>
      <c r="N28" s="3">
        <v>0.5</v>
      </c>
      <c r="O28" s="3"/>
      <c r="P28" s="2">
        <f t="shared" si="2"/>
        <v>9.5</v>
      </c>
      <c r="Q28" s="19">
        <f t="shared" si="3"/>
        <v>28.3</v>
      </c>
      <c r="R28" s="28"/>
    </row>
    <row r="29" spans="1:18">
      <c r="A29" s="13">
        <v>25</v>
      </c>
      <c r="B29" s="13" t="s">
        <v>67</v>
      </c>
      <c r="C29" s="25" t="s">
        <v>45</v>
      </c>
      <c r="D29" s="14">
        <v>42513</v>
      </c>
      <c r="E29" s="4">
        <v>10</v>
      </c>
      <c r="F29" s="3">
        <v>0.375</v>
      </c>
      <c r="G29" s="3"/>
      <c r="H29" s="2">
        <f t="shared" si="0"/>
        <v>9.625</v>
      </c>
      <c r="I29" s="4">
        <v>10</v>
      </c>
      <c r="J29" s="3">
        <v>0.85</v>
      </c>
      <c r="K29" s="3"/>
      <c r="L29" s="2">
        <f t="shared" si="1"/>
        <v>9.15</v>
      </c>
      <c r="M29" s="4">
        <v>10</v>
      </c>
      <c r="N29" s="3">
        <v>0.5</v>
      </c>
      <c r="O29" s="3"/>
      <c r="P29" s="2">
        <f t="shared" si="2"/>
        <v>9.5</v>
      </c>
      <c r="Q29" s="19">
        <f t="shared" si="3"/>
        <v>28.274999999999999</v>
      </c>
      <c r="R29" s="28"/>
    </row>
    <row r="30" spans="1:18">
      <c r="A30" s="13">
        <v>26</v>
      </c>
      <c r="B30" s="13" t="s">
        <v>55</v>
      </c>
      <c r="C30" s="25" t="s">
        <v>45</v>
      </c>
      <c r="D30" s="14">
        <v>42728</v>
      </c>
      <c r="E30" s="4">
        <v>10</v>
      </c>
      <c r="F30" s="3">
        <v>0.25</v>
      </c>
      <c r="G30" s="3"/>
      <c r="H30" s="2">
        <f t="shared" si="0"/>
        <v>9.75</v>
      </c>
      <c r="I30" s="4">
        <v>10</v>
      </c>
      <c r="J30" s="3">
        <v>1.05</v>
      </c>
      <c r="K30" s="3"/>
      <c r="L30" s="2">
        <f t="shared" si="1"/>
        <v>8.9499999999999993</v>
      </c>
      <c r="M30" s="4">
        <v>10</v>
      </c>
      <c r="N30" s="3">
        <v>0.5</v>
      </c>
      <c r="O30" s="3"/>
      <c r="P30" s="2">
        <f t="shared" si="2"/>
        <v>9.5</v>
      </c>
      <c r="Q30" s="19">
        <f t="shared" si="3"/>
        <v>28.2</v>
      </c>
      <c r="R30" s="28"/>
    </row>
    <row r="31" spans="1:18">
      <c r="A31" s="104">
        <v>27</v>
      </c>
      <c r="B31" s="23" t="s">
        <v>81</v>
      </c>
      <c r="C31" s="15" t="s">
        <v>60</v>
      </c>
      <c r="D31" s="14">
        <v>42530</v>
      </c>
      <c r="E31" s="4">
        <v>10</v>
      </c>
      <c r="F31" s="3">
        <v>0.45</v>
      </c>
      <c r="G31" s="3"/>
      <c r="H31" s="2">
        <f t="shared" si="0"/>
        <v>9.5500000000000007</v>
      </c>
      <c r="I31" s="4">
        <v>10</v>
      </c>
      <c r="J31" s="3">
        <v>0.75</v>
      </c>
      <c r="K31" s="3"/>
      <c r="L31" s="2">
        <f t="shared" si="1"/>
        <v>9.25</v>
      </c>
      <c r="M31" s="4">
        <v>10</v>
      </c>
      <c r="N31" s="3">
        <v>0.6</v>
      </c>
      <c r="O31" s="3"/>
      <c r="P31" s="2">
        <f t="shared" si="2"/>
        <v>9.4</v>
      </c>
      <c r="Q31" s="19">
        <f t="shared" si="3"/>
        <v>28.200000000000003</v>
      </c>
      <c r="R31" s="28"/>
    </row>
    <row r="32" spans="1:18">
      <c r="A32" s="13">
        <v>28</v>
      </c>
      <c r="B32" s="13" t="s">
        <v>80</v>
      </c>
      <c r="C32" s="15" t="s">
        <v>163</v>
      </c>
      <c r="D32" s="14">
        <v>42908</v>
      </c>
      <c r="E32" s="4">
        <v>10</v>
      </c>
      <c r="F32" s="3">
        <v>0.42499999999999999</v>
      </c>
      <c r="G32" s="3"/>
      <c r="H32" s="2">
        <f t="shared" si="0"/>
        <v>9.5749999999999993</v>
      </c>
      <c r="I32" s="4">
        <v>10</v>
      </c>
      <c r="J32" s="3">
        <v>0.7</v>
      </c>
      <c r="K32" s="3"/>
      <c r="L32" s="2">
        <f t="shared" si="1"/>
        <v>9.3000000000000007</v>
      </c>
      <c r="M32" s="4">
        <v>10</v>
      </c>
      <c r="N32" s="3">
        <v>0.7</v>
      </c>
      <c r="O32" s="3"/>
      <c r="P32" s="2">
        <f t="shared" si="2"/>
        <v>9.3000000000000007</v>
      </c>
      <c r="Q32" s="19">
        <f t="shared" si="3"/>
        <v>28.175000000000001</v>
      </c>
      <c r="R32" s="28"/>
    </row>
    <row r="33" spans="1:18">
      <c r="A33" s="13">
        <v>29</v>
      </c>
      <c r="B33" s="26" t="s">
        <v>111</v>
      </c>
      <c r="C33" s="15" t="s">
        <v>60</v>
      </c>
      <c r="D33" s="24">
        <v>42393</v>
      </c>
      <c r="E33" s="4">
        <v>10</v>
      </c>
      <c r="F33" s="3">
        <v>0.3</v>
      </c>
      <c r="G33" s="3"/>
      <c r="H33" s="2">
        <f t="shared" si="0"/>
        <v>9.6999999999999993</v>
      </c>
      <c r="I33" s="4">
        <v>10</v>
      </c>
      <c r="J33" s="3">
        <v>1.05</v>
      </c>
      <c r="K33" s="3"/>
      <c r="L33" s="2">
        <f t="shared" si="1"/>
        <v>8.9499999999999993</v>
      </c>
      <c r="M33" s="4">
        <v>10</v>
      </c>
      <c r="N33" s="3">
        <v>0.5</v>
      </c>
      <c r="O33" s="3"/>
      <c r="P33" s="2">
        <f t="shared" si="2"/>
        <v>9.5</v>
      </c>
      <c r="Q33" s="19">
        <f t="shared" si="3"/>
        <v>28.15</v>
      </c>
      <c r="R33" s="28"/>
    </row>
    <row r="34" spans="1:18">
      <c r="A34" s="104">
        <v>30</v>
      </c>
      <c r="B34" s="23" t="s">
        <v>50</v>
      </c>
      <c r="C34" s="15" t="s">
        <v>163</v>
      </c>
      <c r="D34" s="22">
        <v>42984</v>
      </c>
      <c r="E34" s="4">
        <v>10</v>
      </c>
      <c r="F34" s="3">
        <v>0.45</v>
      </c>
      <c r="G34" s="3"/>
      <c r="H34" s="2">
        <f t="shared" si="0"/>
        <v>9.5500000000000007</v>
      </c>
      <c r="I34" s="4">
        <v>10</v>
      </c>
      <c r="J34" s="3">
        <v>0.9</v>
      </c>
      <c r="K34" s="3"/>
      <c r="L34" s="2">
        <f t="shared" si="1"/>
        <v>9.1</v>
      </c>
      <c r="M34" s="4">
        <v>10</v>
      </c>
      <c r="N34" s="3">
        <v>0.5</v>
      </c>
      <c r="O34" s="3"/>
      <c r="P34" s="2">
        <f t="shared" si="2"/>
        <v>9.5</v>
      </c>
      <c r="Q34" s="19">
        <f t="shared" si="3"/>
        <v>28.15</v>
      </c>
      <c r="R34" s="28"/>
    </row>
    <row r="35" spans="1:18">
      <c r="A35" s="13">
        <v>31</v>
      </c>
      <c r="B35" s="26" t="s">
        <v>103</v>
      </c>
      <c r="C35" s="15" t="s">
        <v>163</v>
      </c>
      <c r="D35" s="24">
        <v>42538</v>
      </c>
      <c r="E35" s="4">
        <v>10</v>
      </c>
      <c r="F35" s="3">
        <v>0.45</v>
      </c>
      <c r="G35" s="3"/>
      <c r="H35" s="2">
        <f t="shared" si="0"/>
        <v>9.5500000000000007</v>
      </c>
      <c r="I35" s="4">
        <v>10</v>
      </c>
      <c r="J35" s="3">
        <v>1</v>
      </c>
      <c r="K35" s="3"/>
      <c r="L35" s="2">
        <f t="shared" si="1"/>
        <v>9</v>
      </c>
      <c r="M35" s="4">
        <v>10</v>
      </c>
      <c r="N35" s="3">
        <v>0.4</v>
      </c>
      <c r="O35" s="3"/>
      <c r="P35" s="2">
        <f t="shared" si="2"/>
        <v>9.6</v>
      </c>
      <c r="Q35" s="19">
        <f t="shared" si="3"/>
        <v>28.15</v>
      </c>
      <c r="R35" s="28"/>
    </row>
    <row r="36" spans="1:18">
      <c r="A36" s="13">
        <v>32</v>
      </c>
      <c r="B36" s="13" t="s">
        <v>117</v>
      </c>
      <c r="C36" s="15" t="s">
        <v>20</v>
      </c>
      <c r="D36" s="14">
        <v>42436</v>
      </c>
      <c r="E36" s="4">
        <v>10</v>
      </c>
      <c r="F36" s="3">
        <v>0.4</v>
      </c>
      <c r="G36" s="3"/>
      <c r="H36" s="2">
        <f t="shared" si="0"/>
        <v>9.6</v>
      </c>
      <c r="I36" s="4">
        <v>10</v>
      </c>
      <c r="J36" s="3">
        <v>0.95</v>
      </c>
      <c r="K36" s="3"/>
      <c r="L36" s="2">
        <f t="shared" si="1"/>
        <v>9.0500000000000007</v>
      </c>
      <c r="M36" s="4">
        <v>10</v>
      </c>
      <c r="N36" s="3">
        <v>0.5</v>
      </c>
      <c r="O36" s="3"/>
      <c r="P36" s="2">
        <f t="shared" si="2"/>
        <v>9.5</v>
      </c>
      <c r="Q36" s="19">
        <f t="shared" si="3"/>
        <v>28.15</v>
      </c>
      <c r="R36" s="28"/>
    </row>
    <row r="37" spans="1:18">
      <c r="A37" s="104">
        <v>33</v>
      </c>
      <c r="B37" s="26" t="s">
        <v>68</v>
      </c>
      <c r="C37" s="25" t="s">
        <v>25</v>
      </c>
      <c r="D37" s="24">
        <v>42962</v>
      </c>
      <c r="E37" s="4">
        <v>10</v>
      </c>
      <c r="F37" s="3">
        <v>0.5</v>
      </c>
      <c r="G37" s="3"/>
      <c r="H37" s="2">
        <f t="shared" ref="H37:H68" si="4">SUM(E37-F37-G37)</f>
        <v>9.5</v>
      </c>
      <c r="I37" s="4">
        <v>10</v>
      </c>
      <c r="J37" s="3">
        <v>0.97499999999999998</v>
      </c>
      <c r="K37" s="3"/>
      <c r="L37" s="2">
        <f t="shared" ref="L37:L68" si="5">SUM(I37-J37-K37)</f>
        <v>9.0250000000000004</v>
      </c>
      <c r="M37" s="4">
        <v>10</v>
      </c>
      <c r="N37" s="3">
        <v>0.4</v>
      </c>
      <c r="O37" s="3"/>
      <c r="P37" s="2">
        <f t="shared" ref="P37:P68" si="6">SUM(M37-N37-O37)</f>
        <v>9.6</v>
      </c>
      <c r="Q37" s="19">
        <f t="shared" ref="Q37:Q68" si="7">SUM(H37+L37+P37)</f>
        <v>28.125</v>
      </c>
    </row>
    <row r="38" spans="1:18">
      <c r="A38" s="13">
        <v>34</v>
      </c>
      <c r="B38" s="13" t="s">
        <v>162</v>
      </c>
      <c r="C38" s="15" t="s">
        <v>60</v>
      </c>
      <c r="D38" s="14">
        <v>42382</v>
      </c>
      <c r="E38" s="4">
        <v>10</v>
      </c>
      <c r="F38" s="3">
        <v>0.15</v>
      </c>
      <c r="G38" s="3">
        <v>0.1</v>
      </c>
      <c r="H38" s="2">
        <f t="shared" si="4"/>
        <v>9.75</v>
      </c>
      <c r="I38" s="4">
        <v>10</v>
      </c>
      <c r="J38" s="3">
        <v>0.92500000000000004</v>
      </c>
      <c r="K38" s="3"/>
      <c r="L38" s="2">
        <f t="shared" si="5"/>
        <v>9.0749999999999993</v>
      </c>
      <c r="M38" s="4">
        <v>10</v>
      </c>
      <c r="N38" s="3">
        <v>0.8</v>
      </c>
      <c r="O38" s="3"/>
      <c r="P38" s="2">
        <f t="shared" si="6"/>
        <v>9.1999999999999993</v>
      </c>
      <c r="Q38" s="19">
        <f t="shared" si="7"/>
        <v>28.024999999999999</v>
      </c>
    </row>
    <row r="39" spans="1:18">
      <c r="A39" s="13">
        <v>35</v>
      </c>
      <c r="B39" s="23" t="s">
        <v>78</v>
      </c>
      <c r="C39" s="15" t="s">
        <v>60</v>
      </c>
      <c r="D39" s="22">
        <v>43064</v>
      </c>
      <c r="E39" s="4">
        <v>10</v>
      </c>
      <c r="F39" s="3">
        <v>0.2</v>
      </c>
      <c r="G39" s="3"/>
      <c r="H39" s="2">
        <f t="shared" si="4"/>
        <v>9.8000000000000007</v>
      </c>
      <c r="I39" s="4">
        <v>10</v>
      </c>
      <c r="J39" s="3">
        <v>1.25</v>
      </c>
      <c r="K39" s="3"/>
      <c r="L39" s="2">
        <f t="shared" si="5"/>
        <v>8.75</v>
      </c>
      <c r="M39" s="4">
        <v>10</v>
      </c>
      <c r="N39" s="3">
        <v>0.6</v>
      </c>
      <c r="O39" s="3"/>
      <c r="P39" s="2">
        <f t="shared" si="6"/>
        <v>9.4</v>
      </c>
      <c r="Q39" s="19">
        <f t="shared" si="7"/>
        <v>27.950000000000003</v>
      </c>
    </row>
    <row r="40" spans="1:18">
      <c r="A40" s="104">
        <v>36</v>
      </c>
      <c r="B40" s="13" t="s">
        <v>100</v>
      </c>
      <c r="C40" s="15" t="s">
        <v>163</v>
      </c>
      <c r="D40" s="14">
        <v>43032</v>
      </c>
      <c r="E40" s="4">
        <v>10</v>
      </c>
      <c r="F40" s="3">
        <v>0.7</v>
      </c>
      <c r="G40" s="3"/>
      <c r="H40" s="2">
        <f t="shared" si="4"/>
        <v>9.3000000000000007</v>
      </c>
      <c r="I40" s="4">
        <v>10</v>
      </c>
      <c r="J40" s="3">
        <v>0.75</v>
      </c>
      <c r="K40" s="3"/>
      <c r="L40" s="2">
        <f t="shared" si="5"/>
        <v>9.25</v>
      </c>
      <c r="M40" s="4">
        <v>10</v>
      </c>
      <c r="N40" s="3">
        <v>0.6</v>
      </c>
      <c r="O40" s="3"/>
      <c r="P40" s="2">
        <f t="shared" si="6"/>
        <v>9.4</v>
      </c>
      <c r="Q40" s="19">
        <f t="shared" si="7"/>
        <v>27.950000000000003</v>
      </c>
    </row>
    <row r="41" spans="1:18">
      <c r="A41" s="13">
        <v>37</v>
      </c>
      <c r="B41" s="13" t="s">
        <v>110</v>
      </c>
      <c r="C41" s="15" t="s">
        <v>163</v>
      </c>
      <c r="D41" s="14">
        <v>42841</v>
      </c>
      <c r="E41" s="4">
        <v>10</v>
      </c>
      <c r="F41" s="3">
        <v>0.55000000000000004</v>
      </c>
      <c r="G41" s="3"/>
      <c r="H41" s="2">
        <f t="shared" si="4"/>
        <v>9.4499999999999993</v>
      </c>
      <c r="I41" s="4">
        <v>10</v>
      </c>
      <c r="J41" s="3">
        <v>1.1000000000000001</v>
      </c>
      <c r="K41" s="3"/>
      <c r="L41" s="2">
        <f t="shared" si="5"/>
        <v>8.9</v>
      </c>
      <c r="M41" s="4">
        <v>10</v>
      </c>
      <c r="N41" s="3">
        <v>0.5</v>
      </c>
      <c r="O41" s="3"/>
      <c r="P41" s="2">
        <f t="shared" si="6"/>
        <v>9.5</v>
      </c>
      <c r="Q41" s="19">
        <f t="shared" si="7"/>
        <v>27.85</v>
      </c>
    </row>
    <row r="42" spans="1:18">
      <c r="A42" s="13">
        <v>38</v>
      </c>
      <c r="B42" s="13" t="s">
        <v>99</v>
      </c>
      <c r="C42" s="15" t="s">
        <v>163</v>
      </c>
      <c r="D42" s="14">
        <v>42449</v>
      </c>
      <c r="E42" s="4">
        <v>10</v>
      </c>
      <c r="F42" s="3">
        <v>0.55000000000000004</v>
      </c>
      <c r="G42" s="3"/>
      <c r="H42" s="2">
        <f t="shared" si="4"/>
        <v>9.4499999999999993</v>
      </c>
      <c r="I42" s="4">
        <v>10</v>
      </c>
      <c r="J42" s="3">
        <v>1.2</v>
      </c>
      <c r="K42" s="3"/>
      <c r="L42" s="2">
        <f t="shared" si="5"/>
        <v>8.8000000000000007</v>
      </c>
      <c r="M42" s="4">
        <v>10</v>
      </c>
      <c r="N42" s="3">
        <v>0.4</v>
      </c>
      <c r="O42" s="3"/>
      <c r="P42" s="2">
        <f t="shared" si="6"/>
        <v>9.6</v>
      </c>
      <c r="Q42" s="19">
        <f t="shared" si="7"/>
        <v>27.85</v>
      </c>
    </row>
    <row r="43" spans="1:18">
      <c r="A43" s="104">
        <v>39</v>
      </c>
      <c r="B43" s="23" t="s">
        <v>77</v>
      </c>
      <c r="C43" s="15" t="s">
        <v>60</v>
      </c>
      <c r="D43" s="22">
        <v>42893</v>
      </c>
      <c r="E43" s="4">
        <v>10</v>
      </c>
      <c r="F43" s="3">
        <v>0.6</v>
      </c>
      <c r="G43" s="3"/>
      <c r="H43" s="2">
        <f t="shared" si="4"/>
        <v>9.4</v>
      </c>
      <c r="I43" s="4">
        <v>10</v>
      </c>
      <c r="J43" s="3">
        <v>1</v>
      </c>
      <c r="K43" s="3"/>
      <c r="L43" s="2">
        <f t="shared" si="5"/>
        <v>9</v>
      </c>
      <c r="M43" s="4">
        <v>10</v>
      </c>
      <c r="N43" s="3">
        <v>0.6</v>
      </c>
      <c r="O43" s="3"/>
      <c r="P43" s="2">
        <f t="shared" si="6"/>
        <v>9.4</v>
      </c>
      <c r="Q43" s="19">
        <f t="shared" si="7"/>
        <v>27.799999999999997</v>
      </c>
    </row>
    <row r="44" spans="1:18">
      <c r="A44" s="13">
        <v>40</v>
      </c>
      <c r="B44" s="26" t="s">
        <v>61</v>
      </c>
      <c r="C44" s="15" t="s">
        <v>60</v>
      </c>
      <c r="D44" s="24">
        <v>42760</v>
      </c>
      <c r="E44" s="4">
        <v>10</v>
      </c>
      <c r="F44" s="3">
        <v>0.2</v>
      </c>
      <c r="G44" s="3"/>
      <c r="H44" s="2">
        <f t="shared" si="4"/>
        <v>9.8000000000000007</v>
      </c>
      <c r="I44" s="4">
        <v>10</v>
      </c>
      <c r="J44" s="3">
        <v>1.4750000000000001</v>
      </c>
      <c r="K44" s="3"/>
      <c r="L44" s="2">
        <f t="shared" si="5"/>
        <v>8.5250000000000004</v>
      </c>
      <c r="M44" s="4">
        <v>10</v>
      </c>
      <c r="N44" s="3">
        <v>0.6</v>
      </c>
      <c r="O44" s="3"/>
      <c r="P44" s="2">
        <f t="shared" si="6"/>
        <v>9.4</v>
      </c>
      <c r="Q44" s="19">
        <f t="shared" si="7"/>
        <v>27.725000000000001</v>
      </c>
    </row>
    <row r="45" spans="1:18">
      <c r="A45" s="13">
        <v>41</v>
      </c>
      <c r="B45" s="13" t="s">
        <v>73</v>
      </c>
      <c r="C45" s="25" t="s">
        <v>72</v>
      </c>
      <c r="D45" s="14">
        <v>43087</v>
      </c>
      <c r="E45" s="4">
        <v>10</v>
      </c>
      <c r="F45" s="3">
        <v>0.6</v>
      </c>
      <c r="G45" s="3"/>
      <c r="H45" s="2">
        <f t="shared" si="4"/>
        <v>9.4</v>
      </c>
      <c r="I45" s="4">
        <v>10</v>
      </c>
      <c r="J45" s="3">
        <v>1.2749999999999999</v>
      </c>
      <c r="K45" s="3"/>
      <c r="L45" s="2">
        <f t="shared" si="5"/>
        <v>8.7249999999999996</v>
      </c>
      <c r="M45" s="4">
        <v>10</v>
      </c>
      <c r="N45" s="3">
        <v>0.6</v>
      </c>
      <c r="O45" s="3"/>
      <c r="P45" s="2">
        <f t="shared" si="6"/>
        <v>9.4</v>
      </c>
      <c r="Q45" s="19">
        <f t="shared" si="7"/>
        <v>27.524999999999999</v>
      </c>
    </row>
    <row r="46" spans="1:18">
      <c r="A46" s="104">
        <v>42</v>
      </c>
      <c r="B46" s="23" t="s">
        <v>107</v>
      </c>
      <c r="C46" s="25" t="s">
        <v>25</v>
      </c>
      <c r="D46" s="14">
        <v>42704</v>
      </c>
      <c r="E46" s="4">
        <v>10</v>
      </c>
      <c r="F46" s="3">
        <v>0.75</v>
      </c>
      <c r="G46" s="3"/>
      <c r="H46" s="2">
        <f t="shared" si="4"/>
        <v>9.25</v>
      </c>
      <c r="I46" s="4">
        <v>10</v>
      </c>
      <c r="J46" s="3">
        <v>1.25</v>
      </c>
      <c r="K46" s="3"/>
      <c r="L46" s="2">
        <f t="shared" si="5"/>
        <v>8.75</v>
      </c>
      <c r="M46" s="4">
        <v>10</v>
      </c>
      <c r="N46" s="3">
        <v>0.5</v>
      </c>
      <c r="O46" s="3"/>
      <c r="P46" s="2">
        <f t="shared" si="6"/>
        <v>9.5</v>
      </c>
      <c r="Q46" s="19">
        <f t="shared" si="7"/>
        <v>27.5</v>
      </c>
    </row>
    <row r="47" spans="1:18">
      <c r="A47" s="13">
        <v>43</v>
      </c>
      <c r="B47" s="26" t="s">
        <v>94</v>
      </c>
      <c r="C47" s="15" t="s">
        <v>60</v>
      </c>
      <c r="D47" s="24">
        <v>43071</v>
      </c>
      <c r="E47" s="4">
        <v>10</v>
      </c>
      <c r="F47" s="3">
        <v>0.7</v>
      </c>
      <c r="G47" s="3"/>
      <c r="H47" s="2">
        <f t="shared" si="4"/>
        <v>9.3000000000000007</v>
      </c>
      <c r="I47" s="4">
        <v>10</v>
      </c>
      <c r="J47" s="3">
        <v>1.25</v>
      </c>
      <c r="K47" s="3"/>
      <c r="L47" s="2">
        <f t="shared" si="5"/>
        <v>8.75</v>
      </c>
      <c r="M47" s="4">
        <v>10</v>
      </c>
      <c r="N47" s="3">
        <v>0.7</v>
      </c>
      <c r="O47" s="3"/>
      <c r="P47" s="2">
        <f t="shared" si="6"/>
        <v>9.3000000000000007</v>
      </c>
      <c r="Q47" s="19">
        <f t="shared" si="7"/>
        <v>27.35</v>
      </c>
    </row>
    <row r="48" spans="1:18">
      <c r="A48" s="13">
        <v>44</v>
      </c>
      <c r="B48" s="26" t="s">
        <v>98</v>
      </c>
      <c r="C48" s="15" t="s">
        <v>60</v>
      </c>
      <c r="D48" s="24">
        <v>42394</v>
      </c>
      <c r="E48" s="4">
        <v>10</v>
      </c>
      <c r="F48" s="3">
        <v>0.95</v>
      </c>
      <c r="G48" s="3"/>
      <c r="H48" s="2">
        <f t="shared" si="4"/>
        <v>9.0500000000000007</v>
      </c>
      <c r="I48" s="4">
        <v>10</v>
      </c>
      <c r="J48" s="3">
        <v>0.92500000000000004</v>
      </c>
      <c r="K48" s="3"/>
      <c r="L48" s="2">
        <f t="shared" si="5"/>
        <v>9.0749999999999993</v>
      </c>
      <c r="M48" s="4">
        <v>10</v>
      </c>
      <c r="N48" s="3">
        <v>0.8</v>
      </c>
      <c r="O48" s="3"/>
      <c r="P48" s="2">
        <f t="shared" si="6"/>
        <v>9.1999999999999993</v>
      </c>
      <c r="Q48" s="19">
        <f t="shared" si="7"/>
        <v>27.324999999999999</v>
      </c>
    </row>
    <row r="49" spans="1:17">
      <c r="A49" s="104">
        <v>45</v>
      </c>
      <c r="B49" s="13" t="s">
        <v>63</v>
      </c>
      <c r="C49" s="25" t="s">
        <v>25</v>
      </c>
      <c r="D49" s="14">
        <v>42875</v>
      </c>
      <c r="E49" s="4">
        <v>10</v>
      </c>
      <c r="F49" s="3">
        <v>0.6</v>
      </c>
      <c r="G49" s="3"/>
      <c r="H49" s="2">
        <f t="shared" si="4"/>
        <v>9.4</v>
      </c>
      <c r="I49" s="4">
        <v>10</v>
      </c>
      <c r="J49" s="3">
        <v>1.4</v>
      </c>
      <c r="K49" s="3"/>
      <c r="L49" s="2">
        <f t="shared" si="5"/>
        <v>8.6</v>
      </c>
      <c r="M49" s="4">
        <v>10</v>
      </c>
      <c r="N49" s="3">
        <v>0.7</v>
      </c>
      <c r="O49" s="3"/>
      <c r="P49" s="2">
        <f t="shared" si="6"/>
        <v>9.3000000000000007</v>
      </c>
      <c r="Q49" s="19">
        <f t="shared" si="7"/>
        <v>27.3</v>
      </c>
    </row>
    <row r="50" spans="1:17">
      <c r="A50" s="13">
        <v>46</v>
      </c>
      <c r="B50" s="13" t="s">
        <v>101</v>
      </c>
      <c r="C50" s="15" t="s">
        <v>163</v>
      </c>
      <c r="D50" s="14">
        <v>42868</v>
      </c>
      <c r="E50" s="4">
        <v>10</v>
      </c>
      <c r="F50" s="3">
        <v>0.5</v>
      </c>
      <c r="G50" s="3"/>
      <c r="H50" s="2">
        <f t="shared" si="4"/>
        <v>9.5</v>
      </c>
      <c r="I50" s="4">
        <v>9</v>
      </c>
      <c r="J50" s="3">
        <v>0.6</v>
      </c>
      <c r="K50" s="3"/>
      <c r="L50" s="2">
        <f t="shared" si="5"/>
        <v>8.4</v>
      </c>
      <c r="M50" s="4">
        <v>10</v>
      </c>
      <c r="N50" s="3">
        <v>0.6</v>
      </c>
      <c r="O50" s="3"/>
      <c r="P50" s="2">
        <f t="shared" si="6"/>
        <v>9.4</v>
      </c>
      <c r="Q50" s="19">
        <f t="shared" si="7"/>
        <v>27.299999999999997</v>
      </c>
    </row>
    <row r="51" spans="1:17">
      <c r="A51" s="13">
        <v>47</v>
      </c>
      <c r="B51" s="13" t="s">
        <v>132</v>
      </c>
      <c r="C51" s="66" t="s">
        <v>155</v>
      </c>
      <c r="D51" s="14">
        <v>42714</v>
      </c>
      <c r="E51" s="4">
        <v>10</v>
      </c>
      <c r="F51" s="3">
        <v>0.67500000000000004</v>
      </c>
      <c r="G51" s="3">
        <v>0.1</v>
      </c>
      <c r="H51" s="2">
        <f t="shared" si="4"/>
        <v>9.2249999999999996</v>
      </c>
      <c r="I51" s="4">
        <v>10</v>
      </c>
      <c r="J51" s="3">
        <v>1.1000000000000001</v>
      </c>
      <c r="K51" s="3"/>
      <c r="L51" s="2">
        <f t="shared" si="5"/>
        <v>8.9</v>
      </c>
      <c r="M51" s="4">
        <v>10</v>
      </c>
      <c r="N51" s="3">
        <v>1</v>
      </c>
      <c r="O51" s="3"/>
      <c r="P51" s="2">
        <f t="shared" si="6"/>
        <v>9</v>
      </c>
      <c r="Q51" s="19">
        <f t="shared" si="7"/>
        <v>27.125</v>
      </c>
    </row>
    <row r="52" spans="1:17">
      <c r="A52" s="104">
        <v>48</v>
      </c>
      <c r="B52" s="23" t="s">
        <v>151</v>
      </c>
      <c r="C52" s="15" t="s">
        <v>25</v>
      </c>
      <c r="D52" s="14">
        <v>42948</v>
      </c>
      <c r="E52" s="4">
        <v>10</v>
      </c>
      <c r="F52" s="3">
        <v>0.85</v>
      </c>
      <c r="G52" s="3"/>
      <c r="H52" s="2">
        <f t="shared" si="4"/>
        <v>9.15</v>
      </c>
      <c r="I52" s="4">
        <v>10</v>
      </c>
      <c r="J52" s="3">
        <v>1.25</v>
      </c>
      <c r="K52" s="3"/>
      <c r="L52" s="2">
        <f t="shared" si="5"/>
        <v>8.75</v>
      </c>
      <c r="M52" s="4">
        <v>10</v>
      </c>
      <c r="N52" s="3">
        <v>1</v>
      </c>
      <c r="O52" s="3"/>
      <c r="P52" s="2">
        <f t="shared" si="6"/>
        <v>9</v>
      </c>
      <c r="Q52" s="19">
        <f t="shared" si="7"/>
        <v>26.9</v>
      </c>
    </row>
    <row r="53" spans="1:17">
      <c r="A53" s="13">
        <v>49</v>
      </c>
      <c r="B53" s="23" t="s">
        <v>150</v>
      </c>
      <c r="C53" s="15" t="s">
        <v>25</v>
      </c>
      <c r="D53" s="14">
        <v>42889</v>
      </c>
      <c r="E53" s="4">
        <v>10</v>
      </c>
      <c r="F53" s="3">
        <v>0.85</v>
      </c>
      <c r="G53" s="3"/>
      <c r="H53" s="2">
        <f t="shared" si="4"/>
        <v>9.15</v>
      </c>
      <c r="I53" s="4">
        <v>10</v>
      </c>
      <c r="J53" s="3">
        <v>1.5</v>
      </c>
      <c r="K53" s="3"/>
      <c r="L53" s="2">
        <f t="shared" si="5"/>
        <v>8.5</v>
      </c>
      <c r="M53" s="4">
        <v>10</v>
      </c>
      <c r="N53" s="3">
        <v>0.8</v>
      </c>
      <c r="O53" s="3"/>
      <c r="P53" s="2">
        <f t="shared" si="6"/>
        <v>9.1999999999999993</v>
      </c>
      <c r="Q53" s="19">
        <f t="shared" si="7"/>
        <v>26.849999999999998</v>
      </c>
    </row>
    <row r="54" spans="1:17">
      <c r="A54" s="13">
        <v>50</v>
      </c>
      <c r="B54" s="23" t="s">
        <v>149</v>
      </c>
      <c r="C54" s="15" t="s">
        <v>25</v>
      </c>
      <c r="D54" s="14">
        <v>43041</v>
      </c>
      <c r="E54" s="4">
        <v>10</v>
      </c>
      <c r="F54" s="3">
        <v>0.95</v>
      </c>
      <c r="G54" s="3"/>
      <c r="H54" s="2">
        <f t="shared" si="4"/>
        <v>9.0500000000000007</v>
      </c>
      <c r="I54" s="4">
        <v>10</v>
      </c>
      <c r="J54" s="3">
        <v>1.55</v>
      </c>
      <c r="K54" s="3">
        <v>0.1</v>
      </c>
      <c r="L54" s="2">
        <f t="shared" si="5"/>
        <v>8.35</v>
      </c>
      <c r="M54" s="4">
        <v>10</v>
      </c>
      <c r="N54" s="3">
        <v>0.6</v>
      </c>
      <c r="O54" s="3"/>
      <c r="P54" s="2">
        <f t="shared" si="6"/>
        <v>9.4</v>
      </c>
      <c r="Q54" s="19">
        <f t="shared" si="7"/>
        <v>26.799999999999997</v>
      </c>
    </row>
    <row r="55" spans="1:17">
      <c r="A55" s="104">
        <v>51</v>
      </c>
      <c r="B55" s="13" t="s">
        <v>93</v>
      </c>
      <c r="C55" s="15" t="s">
        <v>163</v>
      </c>
      <c r="D55" s="14">
        <v>42961</v>
      </c>
      <c r="E55" s="4">
        <v>10</v>
      </c>
      <c r="F55" s="3">
        <v>1.05</v>
      </c>
      <c r="G55" s="3"/>
      <c r="H55" s="2">
        <f t="shared" si="4"/>
        <v>8.9499999999999993</v>
      </c>
      <c r="I55" s="4">
        <v>10</v>
      </c>
      <c r="J55" s="3">
        <v>1.4</v>
      </c>
      <c r="K55" s="3"/>
      <c r="L55" s="2">
        <f t="shared" si="5"/>
        <v>8.6</v>
      </c>
      <c r="M55" s="4">
        <v>10</v>
      </c>
      <c r="N55" s="3">
        <v>0.8</v>
      </c>
      <c r="O55" s="3"/>
      <c r="P55" s="2">
        <f t="shared" si="6"/>
        <v>9.1999999999999993</v>
      </c>
      <c r="Q55" s="19">
        <f t="shared" si="7"/>
        <v>26.749999999999996</v>
      </c>
    </row>
    <row r="56" spans="1:17">
      <c r="A56" s="13">
        <v>52</v>
      </c>
      <c r="B56" s="13" t="s">
        <v>104</v>
      </c>
      <c r="C56" s="15" t="s">
        <v>163</v>
      </c>
      <c r="D56" s="14">
        <v>43081</v>
      </c>
      <c r="E56" s="4">
        <v>10</v>
      </c>
      <c r="F56" s="3">
        <v>1.2</v>
      </c>
      <c r="G56" s="3"/>
      <c r="H56" s="2">
        <f t="shared" si="4"/>
        <v>8.8000000000000007</v>
      </c>
      <c r="I56" s="4">
        <v>10</v>
      </c>
      <c r="J56" s="3">
        <v>1.7</v>
      </c>
      <c r="K56" s="3"/>
      <c r="L56" s="2">
        <f t="shared" si="5"/>
        <v>8.3000000000000007</v>
      </c>
      <c r="M56" s="4">
        <v>10</v>
      </c>
      <c r="N56" s="3">
        <v>0.7</v>
      </c>
      <c r="O56" s="3"/>
      <c r="P56" s="2">
        <f t="shared" si="6"/>
        <v>9.3000000000000007</v>
      </c>
      <c r="Q56" s="19">
        <f t="shared" si="7"/>
        <v>26.400000000000002</v>
      </c>
    </row>
    <row r="57" spans="1:17">
      <c r="A57" s="13">
        <v>53</v>
      </c>
      <c r="B57" s="23" t="s">
        <v>51</v>
      </c>
      <c r="C57" s="15" t="s">
        <v>163</v>
      </c>
      <c r="D57" s="22">
        <v>42936</v>
      </c>
      <c r="E57" s="4">
        <v>10</v>
      </c>
      <c r="F57" s="3">
        <v>1.1000000000000001</v>
      </c>
      <c r="G57" s="3"/>
      <c r="H57" s="2">
        <f t="shared" si="4"/>
        <v>8.9</v>
      </c>
      <c r="I57" s="4">
        <v>10</v>
      </c>
      <c r="J57" s="3">
        <v>1.9</v>
      </c>
      <c r="K57" s="3"/>
      <c r="L57" s="2">
        <f t="shared" si="5"/>
        <v>8.1</v>
      </c>
      <c r="M57" s="4">
        <v>10</v>
      </c>
      <c r="N57" s="3">
        <v>0.7</v>
      </c>
      <c r="O57" s="3"/>
      <c r="P57" s="2">
        <f t="shared" si="6"/>
        <v>9.3000000000000007</v>
      </c>
      <c r="Q57" s="19">
        <f t="shared" si="7"/>
        <v>26.3</v>
      </c>
    </row>
    <row r="58" spans="1:17">
      <c r="A58" s="104">
        <v>54</v>
      </c>
      <c r="B58" s="23" t="s">
        <v>47</v>
      </c>
      <c r="C58" s="15" t="s">
        <v>163</v>
      </c>
      <c r="D58" s="22">
        <v>42926</v>
      </c>
      <c r="E58" s="4">
        <v>10</v>
      </c>
      <c r="F58" s="3">
        <v>0.85</v>
      </c>
      <c r="G58" s="3"/>
      <c r="H58" s="2">
        <f t="shared" si="4"/>
        <v>9.15</v>
      </c>
      <c r="I58" s="4">
        <v>9</v>
      </c>
      <c r="J58" s="3">
        <v>1.1499999999999999</v>
      </c>
      <c r="K58" s="3"/>
      <c r="L58" s="2">
        <f t="shared" si="5"/>
        <v>7.85</v>
      </c>
      <c r="M58" s="4">
        <v>10</v>
      </c>
      <c r="N58" s="3">
        <v>0.7</v>
      </c>
      <c r="O58" s="3"/>
      <c r="P58" s="2">
        <f t="shared" si="6"/>
        <v>9.3000000000000007</v>
      </c>
      <c r="Q58" s="19">
        <f t="shared" si="7"/>
        <v>26.3</v>
      </c>
    </row>
    <row r="59" spans="1:17">
      <c r="A59" s="13">
        <v>55</v>
      </c>
      <c r="B59" s="23" t="s">
        <v>102</v>
      </c>
      <c r="C59" s="15" t="s">
        <v>60</v>
      </c>
      <c r="D59" s="22">
        <v>42623</v>
      </c>
      <c r="E59" s="4">
        <v>9</v>
      </c>
      <c r="F59" s="3">
        <v>0.85</v>
      </c>
      <c r="G59" s="3"/>
      <c r="H59" s="2">
        <f t="shared" si="4"/>
        <v>8.15</v>
      </c>
      <c r="I59" s="4">
        <v>10</v>
      </c>
      <c r="J59" s="3">
        <v>1.45</v>
      </c>
      <c r="K59" s="3"/>
      <c r="L59" s="2">
        <f t="shared" si="5"/>
        <v>8.5500000000000007</v>
      </c>
      <c r="M59" s="4">
        <v>10</v>
      </c>
      <c r="N59" s="3">
        <v>0.7</v>
      </c>
      <c r="O59" s="3"/>
      <c r="P59" s="2">
        <f t="shared" si="6"/>
        <v>9.3000000000000007</v>
      </c>
      <c r="Q59" s="19">
        <f t="shared" si="7"/>
        <v>26.000000000000004</v>
      </c>
    </row>
    <row r="60" spans="1:17">
      <c r="A60" s="13">
        <v>56</v>
      </c>
      <c r="B60" s="13" t="s">
        <v>108</v>
      </c>
      <c r="C60" s="15" t="s">
        <v>163</v>
      </c>
      <c r="D60" s="14">
        <v>42774</v>
      </c>
      <c r="E60" s="4">
        <v>9</v>
      </c>
      <c r="F60" s="3">
        <v>0.95</v>
      </c>
      <c r="G60" s="3"/>
      <c r="H60" s="2">
        <f t="shared" si="4"/>
        <v>8.0500000000000007</v>
      </c>
      <c r="I60" s="4">
        <v>9</v>
      </c>
      <c r="J60" s="3">
        <v>0.75</v>
      </c>
      <c r="K60" s="3"/>
      <c r="L60" s="2">
        <f t="shared" si="5"/>
        <v>8.25</v>
      </c>
      <c r="M60" s="4">
        <v>10</v>
      </c>
      <c r="N60" s="3">
        <v>0.9</v>
      </c>
      <c r="O60" s="3"/>
      <c r="P60" s="2">
        <f t="shared" si="6"/>
        <v>9.1</v>
      </c>
      <c r="Q60" s="19">
        <f t="shared" si="7"/>
        <v>25.4</v>
      </c>
    </row>
    <row r="61" spans="1:17">
      <c r="A61" s="104">
        <v>57</v>
      </c>
      <c r="B61" s="26" t="s">
        <v>109</v>
      </c>
      <c r="C61" s="25" t="s">
        <v>25</v>
      </c>
      <c r="D61" s="24">
        <v>42800</v>
      </c>
      <c r="E61" s="4">
        <v>9</v>
      </c>
      <c r="F61" s="3">
        <v>0.85</v>
      </c>
      <c r="G61" s="3"/>
      <c r="H61" s="2">
        <f t="shared" si="4"/>
        <v>8.15</v>
      </c>
      <c r="I61" s="4">
        <v>9</v>
      </c>
      <c r="J61" s="3">
        <v>1.25</v>
      </c>
      <c r="K61" s="3"/>
      <c r="L61" s="2">
        <f t="shared" si="5"/>
        <v>7.75</v>
      </c>
      <c r="M61" s="4">
        <v>10</v>
      </c>
      <c r="N61" s="3">
        <v>0.9</v>
      </c>
      <c r="O61" s="3"/>
      <c r="P61" s="2">
        <f t="shared" si="6"/>
        <v>9.1</v>
      </c>
      <c r="Q61" s="19">
        <f t="shared" si="7"/>
        <v>25</v>
      </c>
    </row>
    <row r="62" spans="1:17">
      <c r="A62" s="13">
        <v>58</v>
      </c>
      <c r="B62" s="13" t="s">
        <v>48</v>
      </c>
      <c r="C62" s="15" t="s">
        <v>163</v>
      </c>
      <c r="D62" s="14">
        <v>42758</v>
      </c>
      <c r="E62" s="4">
        <v>10</v>
      </c>
      <c r="F62" s="3">
        <v>1.3</v>
      </c>
      <c r="G62" s="3"/>
      <c r="H62" s="2">
        <f t="shared" si="4"/>
        <v>8.6999999999999993</v>
      </c>
      <c r="I62" s="4">
        <v>7</v>
      </c>
      <c r="J62" s="3">
        <v>0.5</v>
      </c>
      <c r="K62" s="3"/>
      <c r="L62" s="2">
        <f t="shared" si="5"/>
        <v>6.5</v>
      </c>
      <c r="M62" s="4">
        <v>10</v>
      </c>
      <c r="N62" s="3">
        <v>0.7</v>
      </c>
      <c r="O62" s="3"/>
      <c r="P62" s="2">
        <f t="shared" si="6"/>
        <v>9.3000000000000007</v>
      </c>
      <c r="Q62" s="19">
        <f t="shared" si="7"/>
        <v>24.5</v>
      </c>
    </row>
    <row r="63" spans="1:17">
      <c r="A63" s="13">
        <v>59</v>
      </c>
      <c r="B63" s="13" t="s">
        <v>130</v>
      </c>
      <c r="C63" s="66" t="s">
        <v>155</v>
      </c>
      <c r="D63" s="14">
        <v>42994</v>
      </c>
      <c r="E63" s="4">
        <v>10</v>
      </c>
      <c r="F63" s="3">
        <v>0.55000000000000004</v>
      </c>
      <c r="G63" s="3"/>
      <c r="H63" s="2">
        <f t="shared" si="4"/>
        <v>9.4499999999999993</v>
      </c>
      <c r="I63" s="4">
        <v>10</v>
      </c>
      <c r="J63" s="3">
        <v>0.875</v>
      </c>
      <c r="K63" s="3"/>
      <c r="L63" s="2">
        <f t="shared" si="5"/>
        <v>9.125</v>
      </c>
      <c r="M63" s="4">
        <v>10</v>
      </c>
      <c r="N63" s="3">
        <v>10</v>
      </c>
      <c r="O63" s="3"/>
      <c r="P63" s="2">
        <f t="shared" si="6"/>
        <v>0</v>
      </c>
      <c r="Q63" s="19">
        <f t="shared" si="7"/>
        <v>18.574999999999999</v>
      </c>
    </row>
    <row r="64" spans="1:17">
      <c r="A64" s="109">
        <v>60</v>
      </c>
      <c r="B64" s="110" t="s">
        <v>58</v>
      </c>
      <c r="C64" s="111" t="s">
        <v>163</v>
      </c>
      <c r="D64" s="112">
        <v>42672</v>
      </c>
      <c r="E64" s="113">
        <v>0</v>
      </c>
      <c r="F64" s="114">
        <v>0</v>
      </c>
      <c r="G64" s="114"/>
      <c r="H64" s="115">
        <f t="shared" si="4"/>
        <v>0</v>
      </c>
      <c r="I64" s="113">
        <v>0</v>
      </c>
      <c r="J64" s="114">
        <v>0</v>
      </c>
      <c r="K64" s="114"/>
      <c r="L64" s="115">
        <f t="shared" si="5"/>
        <v>0</v>
      </c>
      <c r="M64" s="113">
        <v>0</v>
      </c>
      <c r="N64" s="114">
        <v>0</v>
      </c>
      <c r="O64" s="114"/>
      <c r="P64" s="115">
        <f t="shared" si="6"/>
        <v>0</v>
      </c>
      <c r="Q64" s="116">
        <f t="shared" si="7"/>
        <v>0</v>
      </c>
    </row>
    <row r="65" spans="1:18">
      <c r="A65" s="117">
        <v>61</v>
      </c>
      <c r="B65" s="117" t="s">
        <v>54</v>
      </c>
      <c r="C65" s="111" t="s">
        <v>32</v>
      </c>
      <c r="D65" s="112">
        <v>42651</v>
      </c>
      <c r="E65" s="113">
        <v>0</v>
      </c>
      <c r="F65" s="114">
        <v>0</v>
      </c>
      <c r="G65" s="114"/>
      <c r="H65" s="115">
        <f t="shared" si="4"/>
        <v>0</v>
      </c>
      <c r="I65" s="113">
        <v>0</v>
      </c>
      <c r="J65" s="114">
        <v>0</v>
      </c>
      <c r="K65" s="114"/>
      <c r="L65" s="115">
        <f t="shared" si="5"/>
        <v>0</v>
      </c>
      <c r="M65" s="113">
        <v>0</v>
      </c>
      <c r="N65" s="114">
        <v>0</v>
      </c>
      <c r="O65" s="114"/>
      <c r="P65" s="115">
        <f t="shared" si="6"/>
        <v>0</v>
      </c>
      <c r="Q65" s="116">
        <f t="shared" si="7"/>
        <v>0</v>
      </c>
    </row>
    <row r="66" spans="1:18">
      <c r="C66" s="68"/>
      <c r="D66" s="46"/>
    </row>
    <row r="67" spans="1:18">
      <c r="C67" s="12"/>
      <c r="E67" s="165" t="s">
        <v>15</v>
      </c>
      <c r="F67" s="166"/>
      <c r="G67" s="166"/>
      <c r="H67" s="167"/>
    </row>
    <row r="68" spans="1:18" ht="30">
      <c r="B68" s="9" t="s">
        <v>13</v>
      </c>
      <c r="C68" s="9" t="s">
        <v>12</v>
      </c>
      <c r="D68" s="9" t="s">
        <v>11</v>
      </c>
      <c r="E68" s="11" t="s">
        <v>7</v>
      </c>
      <c r="F68" s="11" t="s">
        <v>6</v>
      </c>
      <c r="G68" s="11" t="s">
        <v>5</v>
      </c>
      <c r="H68" s="11" t="s">
        <v>14</v>
      </c>
    </row>
    <row r="69" spans="1:18">
      <c r="A69" s="128">
        <v>1</v>
      </c>
      <c r="B69" s="128" t="s">
        <v>95</v>
      </c>
      <c r="C69" s="129" t="s">
        <v>45</v>
      </c>
      <c r="D69" s="130">
        <v>42576</v>
      </c>
      <c r="E69" s="131">
        <v>20.5</v>
      </c>
      <c r="F69" s="132">
        <v>0.45</v>
      </c>
      <c r="G69" s="132"/>
      <c r="H69" s="133">
        <f t="shared" ref="H69:H100" si="8">SUM(E69-F69-G69)</f>
        <v>20.05</v>
      </c>
    </row>
    <row r="70" spans="1:18">
      <c r="A70" s="128">
        <v>2</v>
      </c>
      <c r="B70" s="128" t="s">
        <v>90</v>
      </c>
      <c r="C70" s="134" t="s">
        <v>45</v>
      </c>
      <c r="D70" s="130">
        <v>42820</v>
      </c>
      <c r="E70" s="131">
        <v>20.5</v>
      </c>
      <c r="F70" s="132">
        <v>0.5</v>
      </c>
      <c r="G70" s="132"/>
      <c r="H70" s="133">
        <f t="shared" si="8"/>
        <v>20</v>
      </c>
      <c r="R70" s="27" t="e">
        <f>SUM(#REF!-#REF!-#REF!)</f>
        <v>#REF!</v>
      </c>
    </row>
    <row r="71" spans="1:18">
      <c r="A71" s="128">
        <v>3</v>
      </c>
      <c r="B71" s="135" t="s">
        <v>129</v>
      </c>
      <c r="C71" s="136" t="s">
        <v>155</v>
      </c>
      <c r="D71" s="137">
        <v>42837</v>
      </c>
      <c r="E71" s="131">
        <v>20.5</v>
      </c>
      <c r="F71" s="132">
        <v>0.55000000000000004</v>
      </c>
      <c r="G71" s="132"/>
      <c r="H71" s="133">
        <f t="shared" si="8"/>
        <v>19.95</v>
      </c>
    </row>
    <row r="72" spans="1:18">
      <c r="A72" s="128">
        <v>4</v>
      </c>
      <c r="B72" s="138" t="s">
        <v>115</v>
      </c>
      <c r="C72" s="129" t="s">
        <v>20</v>
      </c>
      <c r="D72" s="139">
        <v>42729</v>
      </c>
      <c r="E72" s="131">
        <v>20.5</v>
      </c>
      <c r="F72" s="132">
        <v>0.55000000000000004</v>
      </c>
      <c r="G72" s="132"/>
      <c r="H72" s="133">
        <f t="shared" si="8"/>
        <v>19.95</v>
      </c>
    </row>
    <row r="73" spans="1:18">
      <c r="A73" s="128">
        <v>5</v>
      </c>
      <c r="B73" s="140" t="s">
        <v>81</v>
      </c>
      <c r="C73" s="134" t="s">
        <v>60</v>
      </c>
      <c r="D73" s="130">
        <v>42622</v>
      </c>
      <c r="E73" s="131">
        <v>20.5</v>
      </c>
      <c r="F73" s="132">
        <v>0.55000000000000004</v>
      </c>
      <c r="G73" s="132"/>
      <c r="H73" s="133">
        <f t="shared" si="8"/>
        <v>19.95</v>
      </c>
    </row>
    <row r="74" spans="1:18">
      <c r="A74" s="13">
        <v>6</v>
      </c>
      <c r="B74" s="13" t="s">
        <v>56</v>
      </c>
      <c r="C74" s="25" t="s">
        <v>45</v>
      </c>
      <c r="D74" s="14">
        <v>42616</v>
      </c>
      <c r="E74" s="4">
        <v>20.5</v>
      </c>
      <c r="F74" s="3">
        <v>0.55000000000000004</v>
      </c>
      <c r="G74" s="3"/>
      <c r="H74" s="2">
        <f t="shared" si="8"/>
        <v>19.95</v>
      </c>
    </row>
    <row r="75" spans="1:18">
      <c r="A75" s="13">
        <v>7</v>
      </c>
      <c r="B75" s="13" t="s">
        <v>59</v>
      </c>
      <c r="C75" s="15" t="s">
        <v>29</v>
      </c>
      <c r="D75" s="14">
        <v>42456</v>
      </c>
      <c r="E75" s="4">
        <v>20.5</v>
      </c>
      <c r="F75" s="3">
        <v>0.55000000000000004</v>
      </c>
      <c r="G75" s="3"/>
      <c r="H75" s="2">
        <f t="shared" si="8"/>
        <v>19.95</v>
      </c>
    </row>
    <row r="76" spans="1:18">
      <c r="A76" s="13">
        <v>8</v>
      </c>
      <c r="B76" s="23" t="s">
        <v>78</v>
      </c>
      <c r="C76" s="15" t="s">
        <v>60</v>
      </c>
      <c r="D76" s="22">
        <v>43064</v>
      </c>
      <c r="E76" s="4">
        <v>20.5</v>
      </c>
      <c r="F76" s="3">
        <v>0.6</v>
      </c>
      <c r="G76" s="3"/>
      <c r="H76" s="2">
        <f t="shared" si="8"/>
        <v>19.899999999999999</v>
      </c>
    </row>
    <row r="77" spans="1:18">
      <c r="A77" s="13">
        <v>9</v>
      </c>
      <c r="B77" s="13" t="s">
        <v>82</v>
      </c>
      <c r="C77" s="15" t="s">
        <v>60</v>
      </c>
      <c r="D77" s="14">
        <v>42937</v>
      </c>
      <c r="E77" s="4">
        <v>20.5</v>
      </c>
      <c r="F77" s="3">
        <v>0.6</v>
      </c>
      <c r="G77" s="3"/>
      <c r="H77" s="2">
        <f t="shared" si="8"/>
        <v>19.899999999999999</v>
      </c>
    </row>
    <row r="78" spans="1:18">
      <c r="A78" s="13">
        <v>10</v>
      </c>
      <c r="B78" s="13" t="s">
        <v>113</v>
      </c>
      <c r="C78" s="15" t="s">
        <v>60</v>
      </c>
      <c r="D78" s="14">
        <v>42903</v>
      </c>
      <c r="E78" s="4">
        <v>20.5</v>
      </c>
      <c r="F78" s="3">
        <v>0.6</v>
      </c>
      <c r="G78" s="3"/>
      <c r="H78" s="2">
        <f t="shared" si="8"/>
        <v>19.899999999999999</v>
      </c>
    </row>
    <row r="79" spans="1:18">
      <c r="A79" s="13">
        <v>11</v>
      </c>
      <c r="B79" s="13" t="s">
        <v>48</v>
      </c>
      <c r="C79" s="15" t="s">
        <v>163</v>
      </c>
      <c r="D79" s="14">
        <v>42758</v>
      </c>
      <c r="E79" s="4">
        <v>20.5</v>
      </c>
      <c r="F79" s="3">
        <v>0.6</v>
      </c>
      <c r="G79" s="3"/>
      <c r="H79" s="2">
        <f t="shared" si="8"/>
        <v>19.899999999999999</v>
      </c>
    </row>
    <row r="80" spans="1:18">
      <c r="A80" s="13">
        <v>12</v>
      </c>
      <c r="B80" s="13" t="s">
        <v>85</v>
      </c>
      <c r="C80" s="15" t="s">
        <v>60</v>
      </c>
      <c r="D80" s="14">
        <v>42543</v>
      </c>
      <c r="E80" s="4">
        <v>20.5</v>
      </c>
      <c r="F80" s="3">
        <v>0.6</v>
      </c>
      <c r="G80" s="3"/>
      <c r="H80" s="2">
        <f t="shared" si="8"/>
        <v>19.899999999999999</v>
      </c>
    </row>
    <row r="81" spans="1:8">
      <c r="A81" s="13">
        <v>13</v>
      </c>
      <c r="B81" s="73" t="s">
        <v>127</v>
      </c>
      <c r="C81" s="66" t="s">
        <v>155</v>
      </c>
      <c r="D81" s="69">
        <v>42413</v>
      </c>
      <c r="E81" s="4">
        <v>20.5</v>
      </c>
      <c r="F81" s="3">
        <v>0.6</v>
      </c>
      <c r="G81" s="3"/>
      <c r="H81" s="2">
        <f t="shared" si="8"/>
        <v>19.899999999999999</v>
      </c>
    </row>
    <row r="82" spans="1:8">
      <c r="A82" s="13">
        <v>14</v>
      </c>
      <c r="B82" s="13" t="s">
        <v>67</v>
      </c>
      <c r="C82" s="25" t="s">
        <v>45</v>
      </c>
      <c r="D82" s="14">
        <v>42513</v>
      </c>
      <c r="E82" s="4">
        <v>20.5</v>
      </c>
      <c r="F82" s="3">
        <v>0.65</v>
      </c>
      <c r="G82" s="3"/>
      <c r="H82" s="2">
        <f t="shared" si="8"/>
        <v>19.850000000000001</v>
      </c>
    </row>
    <row r="83" spans="1:8">
      <c r="A83" s="13">
        <v>15</v>
      </c>
      <c r="B83" s="13" t="s">
        <v>135</v>
      </c>
      <c r="C83" s="15" t="s">
        <v>20</v>
      </c>
      <c r="D83" s="14">
        <v>42452</v>
      </c>
      <c r="E83" s="4">
        <v>20.5</v>
      </c>
      <c r="F83" s="3">
        <v>0.65</v>
      </c>
      <c r="G83" s="3"/>
      <c r="H83" s="2">
        <f t="shared" si="8"/>
        <v>19.850000000000001</v>
      </c>
    </row>
    <row r="84" spans="1:8">
      <c r="A84" s="13">
        <v>16</v>
      </c>
      <c r="B84" s="13" t="s">
        <v>118</v>
      </c>
      <c r="C84" s="15" t="s">
        <v>20</v>
      </c>
      <c r="D84" s="14">
        <v>42499</v>
      </c>
      <c r="E84" s="4">
        <v>20.5</v>
      </c>
      <c r="F84" s="3">
        <v>0.7</v>
      </c>
      <c r="G84" s="3"/>
      <c r="H84" s="2">
        <f t="shared" si="8"/>
        <v>19.8</v>
      </c>
    </row>
    <row r="85" spans="1:8">
      <c r="A85" s="13">
        <v>17</v>
      </c>
      <c r="B85" s="71" t="s">
        <v>143</v>
      </c>
      <c r="C85" s="15" t="s">
        <v>20</v>
      </c>
      <c r="D85" s="72">
        <v>42443</v>
      </c>
      <c r="E85" s="4">
        <v>20.5</v>
      </c>
      <c r="F85" s="3">
        <v>0.7</v>
      </c>
      <c r="G85" s="3"/>
      <c r="H85" s="2">
        <f t="shared" si="8"/>
        <v>19.8</v>
      </c>
    </row>
    <row r="86" spans="1:8">
      <c r="A86" s="13">
        <v>18</v>
      </c>
      <c r="B86" s="13" t="s">
        <v>97</v>
      </c>
      <c r="C86" s="15" t="s">
        <v>29</v>
      </c>
      <c r="D86" s="14">
        <v>42408</v>
      </c>
      <c r="E86" s="4">
        <v>20.5</v>
      </c>
      <c r="F86" s="3">
        <v>0.7</v>
      </c>
      <c r="G86" s="3"/>
      <c r="H86" s="2">
        <f t="shared" si="8"/>
        <v>19.8</v>
      </c>
    </row>
    <row r="87" spans="1:8">
      <c r="A87" s="13">
        <v>19</v>
      </c>
      <c r="B87" s="26" t="s">
        <v>111</v>
      </c>
      <c r="C87" s="15" t="s">
        <v>60</v>
      </c>
      <c r="D87" s="24">
        <v>42393</v>
      </c>
      <c r="E87" s="4">
        <v>20.5</v>
      </c>
      <c r="F87" s="3">
        <v>0.7</v>
      </c>
      <c r="G87" s="3"/>
      <c r="H87" s="2">
        <f t="shared" si="8"/>
        <v>19.8</v>
      </c>
    </row>
    <row r="88" spans="1:8">
      <c r="A88" s="13">
        <v>20</v>
      </c>
      <c r="B88" s="13" t="s">
        <v>162</v>
      </c>
      <c r="C88" s="15" t="s">
        <v>60</v>
      </c>
      <c r="D88" s="14">
        <v>42382</v>
      </c>
      <c r="E88" s="4">
        <v>20.5</v>
      </c>
      <c r="F88" s="3">
        <v>0.7</v>
      </c>
      <c r="G88" s="3"/>
      <c r="H88" s="2">
        <f t="shared" si="8"/>
        <v>19.8</v>
      </c>
    </row>
    <row r="89" spans="1:8">
      <c r="A89" s="13">
        <v>21</v>
      </c>
      <c r="B89" s="26" t="s">
        <v>86</v>
      </c>
      <c r="C89" s="25" t="s">
        <v>32</v>
      </c>
      <c r="D89" s="24">
        <v>42851</v>
      </c>
      <c r="E89" s="4">
        <v>20.5</v>
      </c>
      <c r="F89" s="3">
        <v>0.75</v>
      </c>
      <c r="G89" s="3"/>
      <c r="H89" s="2">
        <f t="shared" si="8"/>
        <v>19.75</v>
      </c>
    </row>
    <row r="90" spans="1:8">
      <c r="A90" s="13">
        <v>22</v>
      </c>
      <c r="B90" s="13" t="s">
        <v>110</v>
      </c>
      <c r="C90" s="15" t="s">
        <v>163</v>
      </c>
      <c r="D90" s="14">
        <v>42841</v>
      </c>
      <c r="E90" s="4">
        <v>20.5</v>
      </c>
      <c r="F90" s="3">
        <v>0.75</v>
      </c>
      <c r="G90" s="3"/>
      <c r="H90" s="2">
        <f t="shared" si="8"/>
        <v>19.75</v>
      </c>
    </row>
    <row r="91" spans="1:8">
      <c r="A91" s="13">
        <v>23</v>
      </c>
      <c r="B91" s="13" t="s">
        <v>96</v>
      </c>
      <c r="C91" s="15" t="s">
        <v>60</v>
      </c>
      <c r="D91" s="14">
        <v>42545</v>
      </c>
      <c r="E91" s="4">
        <v>20.5</v>
      </c>
      <c r="F91" s="3">
        <v>0.75</v>
      </c>
      <c r="G91" s="3"/>
      <c r="H91" s="2">
        <f t="shared" si="8"/>
        <v>19.75</v>
      </c>
    </row>
    <row r="92" spans="1:8">
      <c r="A92" s="13">
        <v>24</v>
      </c>
      <c r="B92" s="13" t="s">
        <v>62</v>
      </c>
      <c r="C92" s="15" t="s">
        <v>29</v>
      </c>
      <c r="D92" s="14">
        <v>42480</v>
      </c>
      <c r="E92" s="4">
        <v>20.5</v>
      </c>
      <c r="F92" s="3">
        <v>0.75</v>
      </c>
      <c r="G92" s="3"/>
      <c r="H92" s="2">
        <f t="shared" si="8"/>
        <v>19.75</v>
      </c>
    </row>
    <row r="93" spans="1:8">
      <c r="A93" s="13">
        <v>25</v>
      </c>
      <c r="B93" s="26" t="s">
        <v>88</v>
      </c>
      <c r="C93" s="15" t="s">
        <v>163</v>
      </c>
      <c r="D93" s="24">
        <v>42953</v>
      </c>
      <c r="E93" s="4">
        <v>20.5</v>
      </c>
      <c r="F93" s="3">
        <v>0.8</v>
      </c>
      <c r="G93" s="3"/>
      <c r="H93" s="2">
        <f t="shared" si="8"/>
        <v>19.7</v>
      </c>
    </row>
    <row r="94" spans="1:8">
      <c r="A94" s="13">
        <v>26</v>
      </c>
      <c r="B94" s="13" t="s">
        <v>75</v>
      </c>
      <c r="C94" s="25" t="s">
        <v>72</v>
      </c>
      <c r="D94" s="14">
        <v>42855</v>
      </c>
      <c r="E94" s="4">
        <v>20.5</v>
      </c>
      <c r="F94" s="3">
        <v>0.8</v>
      </c>
      <c r="G94" s="3"/>
      <c r="H94" s="2">
        <f t="shared" si="8"/>
        <v>19.7</v>
      </c>
    </row>
    <row r="95" spans="1:8">
      <c r="A95" s="13">
        <v>27</v>
      </c>
      <c r="B95" s="26" t="s">
        <v>49</v>
      </c>
      <c r="C95" s="25" t="s">
        <v>45</v>
      </c>
      <c r="D95" s="24">
        <v>42692</v>
      </c>
      <c r="E95" s="4">
        <v>20.5</v>
      </c>
      <c r="F95" s="3">
        <v>0.8</v>
      </c>
      <c r="G95" s="3"/>
      <c r="H95" s="2">
        <f t="shared" si="8"/>
        <v>19.7</v>
      </c>
    </row>
    <row r="96" spans="1:8">
      <c r="A96" s="13">
        <v>28</v>
      </c>
      <c r="B96" s="23" t="s">
        <v>134</v>
      </c>
      <c r="C96" s="15" t="s">
        <v>20</v>
      </c>
      <c r="D96" s="22">
        <v>42664</v>
      </c>
      <c r="E96" s="4">
        <v>20.5</v>
      </c>
      <c r="F96" s="3">
        <v>0.8</v>
      </c>
      <c r="G96" s="3"/>
      <c r="H96" s="2">
        <f t="shared" si="8"/>
        <v>19.7</v>
      </c>
    </row>
    <row r="97" spans="1:8">
      <c r="A97" s="13">
        <v>29</v>
      </c>
      <c r="B97" s="13" t="s">
        <v>71</v>
      </c>
      <c r="C97" s="25" t="s">
        <v>45</v>
      </c>
      <c r="D97" s="14">
        <v>42570</v>
      </c>
      <c r="E97" s="4">
        <v>20.5</v>
      </c>
      <c r="F97" s="3">
        <v>0.8</v>
      </c>
      <c r="G97" s="3"/>
      <c r="H97" s="2">
        <f t="shared" si="8"/>
        <v>19.7</v>
      </c>
    </row>
    <row r="98" spans="1:8">
      <c r="A98" s="13">
        <v>30</v>
      </c>
      <c r="B98" s="71" t="s">
        <v>139</v>
      </c>
      <c r="C98" s="15" t="s">
        <v>20</v>
      </c>
      <c r="D98" s="72">
        <v>42544</v>
      </c>
      <c r="E98" s="4">
        <v>20.5</v>
      </c>
      <c r="F98" s="3">
        <v>0.8</v>
      </c>
      <c r="G98" s="3"/>
      <c r="H98" s="2">
        <f t="shared" si="8"/>
        <v>19.7</v>
      </c>
    </row>
    <row r="99" spans="1:8">
      <c r="A99" s="13">
        <v>31</v>
      </c>
      <c r="B99" s="13" t="s">
        <v>106</v>
      </c>
      <c r="C99" s="15" t="s">
        <v>52</v>
      </c>
      <c r="D99" s="14">
        <v>42496</v>
      </c>
      <c r="E99" s="4">
        <v>20.5</v>
      </c>
      <c r="F99" s="3">
        <v>0.8</v>
      </c>
      <c r="G99" s="3"/>
      <c r="H99" s="2">
        <f t="shared" si="8"/>
        <v>19.7</v>
      </c>
    </row>
    <row r="100" spans="1:8">
      <c r="A100" s="13">
        <v>32</v>
      </c>
      <c r="B100" s="13" t="s">
        <v>55</v>
      </c>
      <c r="C100" s="25" t="s">
        <v>45</v>
      </c>
      <c r="D100" s="14">
        <v>42728</v>
      </c>
      <c r="E100" s="4">
        <v>20.5</v>
      </c>
      <c r="F100" s="3">
        <v>0.85</v>
      </c>
      <c r="G100" s="3"/>
      <c r="H100" s="2">
        <f t="shared" si="8"/>
        <v>19.649999999999999</v>
      </c>
    </row>
    <row r="101" spans="1:8">
      <c r="A101" s="13">
        <v>33</v>
      </c>
      <c r="B101" s="73" t="s">
        <v>126</v>
      </c>
      <c r="C101" s="66" t="s">
        <v>155</v>
      </c>
      <c r="D101" s="69">
        <v>42490</v>
      </c>
      <c r="E101" s="4">
        <v>20.5</v>
      </c>
      <c r="F101" s="3">
        <v>0.85</v>
      </c>
      <c r="G101" s="3"/>
      <c r="H101" s="2">
        <f t="shared" ref="H101:H132" si="9">SUM(E101-F101-G101)</f>
        <v>19.649999999999999</v>
      </c>
    </row>
    <row r="102" spans="1:8">
      <c r="A102" s="13">
        <v>34</v>
      </c>
      <c r="B102" s="13" t="s">
        <v>92</v>
      </c>
      <c r="C102" s="15" t="s">
        <v>29</v>
      </c>
      <c r="D102" s="14">
        <v>42422</v>
      </c>
      <c r="E102" s="4">
        <v>20.5</v>
      </c>
      <c r="F102" s="3">
        <v>0.85</v>
      </c>
      <c r="G102" s="3"/>
      <c r="H102" s="2">
        <f t="shared" si="9"/>
        <v>19.649999999999999</v>
      </c>
    </row>
    <row r="103" spans="1:8">
      <c r="A103" s="13">
        <v>35</v>
      </c>
      <c r="B103" s="73" t="s">
        <v>123</v>
      </c>
      <c r="C103" s="66" t="s">
        <v>155</v>
      </c>
      <c r="D103" s="22">
        <v>43088</v>
      </c>
      <c r="E103" s="4">
        <v>20.5</v>
      </c>
      <c r="F103" s="3">
        <v>0.9</v>
      </c>
      <c r="G103" s="3"/>
      <c r="H103" s="2">
        <f t="shared" si="9"/>
        <v>19.600000000000001</v>
      </c>
    </row>
    <row r="104" spans="1:8">
      <c r="A104" s="13">
        <v>36</v>
      </c>
      <c r="B104" s="26" t="s">
        <v>94</v>
      </c>
      <c r="C104" s="15" t="s">
        <v>60</v>
      </c>
      <c r="D104" s="24">
        <v>43071</v>
      </c>
      <c r="E104" s="4">
        <v>20.5</v>
      </c>
      <c r="F104" s="3">
        <v>0.9</v>
      </c>
      <c r="G104" s="3"/>
      <c r="H104" s="2">
        <f t="shared" si="9"/>
        <v>19.600000000000001</v>
      </c>
    </row>
    <row r="105" spans="1:8">
      <c r="A105" s="13">
        <v>37</v>
      </c>
      <c r="B105" s="23" t="s">
        <v>50</v>
      </c>
      <c r="C105" s="15" t="s">
        <v>163</v>
      </c>
      <c r="D105" s="22">
        <v>42984</v>
      </c>
      <c r="E105" s="4">
        <v>20.5</v>
      </c>
      <c r="F105" s="3">
        <v>0.9</v>
      </c>
      <c r="G105" s="3"/>
      <c r="H105" s="2">
        <f t="shared" si="9"/>
        <v>19.600000000000001</v>
      </c>
    </row>
    <row r="106" spans="1:8">
      <c r="A106" s="13">
        <v>38</v>
      </c>
      <c r="B106" s="13" t="s">
        <v>89</v>
      </c>
      <c r="C106" s="15" t="s">
        <v>60</v>
      </c>
      <c r="D106" s="14">
        <v>42892</v>
      </c>
      <c r="E106" s="4">
        <v>20.5</v>
      </c>
      <c r="F106" s="3">
        <v>0.9</v>
      </c>
      <c r="G106" s="3"/>
      <c r="H106" s="2">
        <f t="shared" si="9"/>
        <v>19.600000000000001</v>
      </c>
    </row>
    <row r="107" spans="1:8">
      <c r="A107" s="13">
        <v>39</v>
      </c>
      <c r="B107" s="23" t="s">
        <v>102</v>
      </c>
      <c r="C107" s="15" t="s">
        <v>60</v>
      </c>
      <c r="D107" s="22">
        <v>42623</v>
      </c>
      <c r="E107" s="4">
        <v>20.5</v>
      </c>
      <c r="F107" s="3">
        <v>0.9</v>
      </c>
      <c r="G107" s="3"/>
      <c r="H107" s="2">
        <f t="shared" si="9"/>
        <v>19.600000000000001</v>
      </c>
    </row>
    <row r="108" spans="1:8">
      <c r="A108" s="13">
        <v>40</v>
      </c>
      <c r="B108" s="13" t="s">
        <v>66</v>
      </c>
      <c r="C108" s="15" t="s">
        <v>52</v>
      </c>
      <c r="D108" s="14">
        <v>42515</v>
      </c>
      <c r="E108" s="4">
        <v>20.5</v>
      </c>
      <c r="F108" s="3">
        <v>0.9</v>
      </c>
      <c r="G108" s="3"/>
      <c r="H108" s="2">
        <f t="shared" si="9"/>
        <v>19.600000000000001</v>
      </c>
    </row>
    <row r="109" spans="1:8">
      <c r="A109" s="13">
        <v>41</v>
      </c>
      <c r="B109" s="13" t="s">
        <v>70</v>
      </c>
      <c r="C109" s="15" t="s">
        <v>52</v>
      </c>
      <c r="D109" s="14">
        <v>42413</v>
      </c>
      <c r="E109" s="4">
        <v>20.5</v>
      </c>
      <c r="F109" s="3">
        <v>0.9</v>
      </c>
      <c r="G109" s="3"/>
      <c r="H109" s="2">
        <f t="shared" si="9"/>
        <v>19.600000000000001</v>
      </c>
    </row>
    <row r="110" spans="1:8">
      <c r="A110" s="13">
        <v>42</v>
      </c>
      <c r="B110" s="71" t="s">
        <v>140</v>
      </c>
      <c r="C110" s="15" t="s">
        <v>20</v>
      </c>
      <c r="D110" s="72">
        <v>43000</v>
      </c>
      <c r="E110" s="4">
        <v>20.5</v>
      </c>
      <c r="F110" s="3">
        <v>0.95</v>
      </c>
      <c r="G110" s="3"/>
      <c r="H110" s="2">
        <f t="shared" si="9"/>
        <v>19.55</v>
      </c>
    </row>
    <row r="111" spans="1:8">
      <c r="A111" s="13">
        <v>43</v>
      </c>
      <c r="B111" s="23" t="s">
        <v>138</v>
      </c>
      <c r="C111" s="15" t="s">
        <v>20</v>
      </c>
      <c r="D111" s="22">
        <v>42552</v>
      </c>
      <c r="E111" s="4">
        <v>20.5</v>
      </c>
      <c r="F111" s="3">
        <v>0.95</v>
      </c>
      <c r="G111" s="3"/>
      <c r="H111" s="2">
        <f t="shared" si="9"/>
        <v>19.55</v>
      </c>
    </row>
    <row r="112" spans="1:8">
      <c r="A112" s="13">
        <v>44</v>
      </c>
      <c r="B112" s="13" t="s">
        <v>99</v>
      </c>
      <c r="C112" s="15" t="s">
        <v>163</v>
      </c>
      <c r="D112" s="14">
        <v>42449</v>
      </c>
      <c r="E112" s="4">
        <v>20.5</v>
      </c>
      <c r="F112" s="3">
        <v>0.95</v>
      </c>
      <c r="G112" s="3"/>
      <c r="H112" s="2">
        <f t="shared" si="9"/>
        <v>19.55</v>
      </c>
    </row>
    <row r="113" spans="1:8">
      <c r="A113" s="13">
        <v>45</v>
      </c>
      <c r="B113" s="13" t="s">
        <v>87</v>
      </c>
      <c r="C113" s="15" t="s">
        <v>60</v>
      </c>
      <c r="D113" s="14">
        <v>42371</v>
      </c>
      <c r="E113" s="4">
        <v>20.5</v>
      </c>
      <c r="F113" s="3">
        <v>0.95</v>
      </c>
      <c r="G113" s="3"/>
      <c r="H113" s="2">
        <f t="shared" si="9"/>
        <v>19.55</v>
      </c>
    </row>
    <row r="114" spans="1:8">
      <c r="A114" s="13">
        <v>46</v>
      </c>
      <c r="B114" s="99" t="s">
        <v>133</v>
      </c>
      <c r="C114" s="100" t="s">
        <v>155</v>
      </c>
      <c r="D114" s="14">
        <v>42972</v>
      </c>
      <c r="E114" s="101">
        <v>20.5</v>
      </c>
      <c r="F114" s="102">
        <v>1</v>
      </c>
      <c r="G114" s="13"/>
      <c r="H114" s="103">
        <f t="shared" si="9"/>
        <v>19.5</v>
      </c>
    </row>
    <row r="115" spans="1:8">
      <c r="A115" s="13">
        <v>47</v>
      </c>
      <c r="B115" s="23" t="s">
        <v>114</v>
      </c>
      <c r="C115" s="25" t="s">
        <v>20</v>
      </c>
      <c r="D115" s="14">
        <v>42893</v>
      </c>
      <c r="E115" s="4">
        <v>20.5</v>
      </c>
      <c r="F115" s="3">
        <v>1</v>
      </c>
      <c r="G115" s="3"/>
      <c r="H115" s="2">
        <f t="shared" si="9"/>
        <v>19.5</v>
      </c>
    </row>
    <row r="116" spans="1:8">
      <c r="A116" s="13">
        <v>48</v>
      </c>
      <c r="B116" s="13" t="s">
        <v>46</v>
      </c>
      <c r="C116" s="15" t="s">
        <v>45</v>
      </c>
      <c r="D116" s="14">
        <v>42724</v>
      </c>
      <c r="E116" s="4">
        <v>20.5</v>
      </c>
      <c r="F116" s="3">
        <v>1</v>
      </c>
      <c r="G116" s="3"/>
      <c r="H116" s="2">
        <f t="shared" si="9"/>
        <v>19.5</v>
      </c>
    </row>
    <row r="117" spans="1:8">
      <c r="A117" s="13">
        <v>49</v>
      </c>
      <c r="B117" s="26" t="s">
        <v>103</v>
      </c>
      <c r="C117" s="15" t="s">
        <v>163</v>
      </c>
      <c r="D117" s="24">
        <v>42538</v>
      </c>
      <c r="E117" s="4">
        <v>20.5</v>
      </c>
      <c r="F117" s="3">
        <v>1</v>
      </c>
      <c r="G117" s="3"/>
      <c r="H117" s="2">
        <f t="shared" si="9"/>
        <v>19.5</v>
      </c>
    </row>
    <row r="118" spans="1:8">
      <c r="A118" s="13">
        <v>50</v>
      </c>
      <c r="B118" s="26" t="s">
        <v>83</v>
      </c>
      <c r="C118" s="25" t="s">
        <v>45</v>
      </c>
      <c r="D118" s="24">
        <v>42464</v>
      </c>
      <c r="E118" s="4">
        <v>20.5</v>
      </c>
      <c r="F118" s="3">
        <v>1</v>
      </c>
      <c r="G118" s="3"/>
      <c r="H118" s="2">
        <f t="shared" si="9"/>
        <v>19.5</v>
      </c>
    </row>
    <row r="119" spans="1:8">
      <c r="A119" s="13">
        <v>51</v>
      </c>
      <c r="B119" s="26" t="s">
        <v>98</v>
      </c>
      <c r="C119" s="15" t="s">
        <v>60</v>
      </c>
      <c r="D119" s="24">
        <v>42394</v>
      </c>
      <c r="E119" s="4">
        <v>20.5</v>
      </c>
      <c r="F119" s="3">
        <v>1</v>
      </c>
      <c r="G119" s="3"/>
      <c r="H119" s="2">
        <f t="shared" si="9"/>
        <v>19.5</v>
      </c>
    </row>
    <row r="120" spans="1:8">
      <c r="A120" s="13">
        <v>52</v>
      </c>
      <c r="B120" s="23" t="s">
        <v>122</v>
      </c>
      <c r="C120" s="66" t="s">
        <v>155</v>
      </c>
      <c r="D120" s="70">
        <v>43034</v>
      </c>
      <c r="E120" s="4">
        <v>20.5</v>
      </c>
      <c r="F120" s="3">
        <v>1.05</v>
      </c>
      <c r="G120" s="3"/>
      <c r="H120" s="2">
        <f t="shared" si="9"/>
        <v>19.45</v>
      </c>
    </row>
    <row r="121" spans="1:8">
      <c r="A121" s="13">
        <v>53</v>
      </c>
      <c r="B121" s="23" t="s">
        <v>77</v>
      </c>
      <c r="C121" s="15" t="s">
        <v>60</v>
      </c>
      <c r="D121" s="22">
        <v>42893</v>
      </c>
      <c r="E121" s="4">
        <v>20.5</v>
      </c>
      <c r="F121" s="3">
        <v>1.05</v>
      </c>
      <c r="G121" s="3"/>
      <c r="H121" s="2">
        <f t="shared" si="9"/>
        <v>19.45</v>
      </c>
    </row>
    <row r="122" spans="1:8">
      <c r="A122" s="13">
        <v>54</v>
      </c>
      <c r="B122" s="13" t="s">
        <v>101</v>
      </c>
      <c r="C122" s="15" t="s">
        <v>163</v>
      </c>
      <c r="D122" s="14">
        <v>42868</v>
      </c>
      <c r="E122" s="4">
        <v>20.5</v>
      </c>
      <c r="F122" s="3">
        <v>1.05</v>
      </c>
      <c r="G122" s="3"/>
      <c r="H122" s="2">
        <f t="shared" si="9"/>
        <v>19.45</v>
      </c>
    </row>
    <row r="123" spans="1:8">
      <c r="A123" s="13">
        <v>55</v>
      </c>
      <c r="B123" s="99" t="s">
        <v>91</v>
      </c>
      <c r="C123" s="100" t="s">
        <v>165</v>
      </c>
      <c r="D123" s="14">
        <v>42742</v>
      </c>
      <c r="E123" s="101">
        <v>20.5</v>
      </c>
      <c r="F123" s="102">
        <v>1.05</v>
      </c>
      <c r="G123" s="13"/>
      <c r="H123" s="103">
        <f t="shared" si="9"/>
        <v>19.45</v>
      </c>
    </row>
    <row r="124" spans="1:8">
      <c r="A124" s="13">
        <v>56</v>
      </c>
      <c r="B124" s="13" t="s">
        <v>74</v>
      </c>
      <c r="C124" s="25" t="s">
        <v>45</v>
      </c>
      <c r="D124" s="14">
        <v>42628</v>
      </c>
      <c r="E124" s="4">
        <v>20.5</v>
      </c>
      <c r="F124" s="3">
        <v>1.05</v>
      </c>
      <c r="G124" s="3"/>
      <c r="H124" s="2">
        <f t="shared" si="9"/>
        <v>19.45</v>
      </c>
    </row>
    <row r="125" spans="1:8">
      <c r="A125" s="13">
        <v>57</v>
      </c>
      <c r="B125" s="13" t="s">
        <v>65</v>
      </c>
      <c r="C125" s="15" t="s">
        <v>60</v>
      </c>
      <c r="D125" s="14">
        <v>42602</v>
      </c>
      <c r="E125" s="4">
        <v>20.5</v>
      </c>
      <c r="F125" s="3">
        <v>1.05</v>
      </c>
      <c r="G125" s="3"/>
      <c r="H125" s="2">
        <f t="shared" si="9"/>
        <v>19.45</v>
      </c>
    </row>
    <row r="126" spans="1:8">
      <c r="A126" s="13">
        <v>58</v>
      </c>
      <c r="B126" s="13" t="s">
        <v>69</v>
      </c>
      <c r="C126" s="15" t="s">
        <v>52</v>
      </c>
      <c r="D126" s="14">
        <v>42462</v>
      </c>
      <c r="E126" s="4">
        <v>20.5</v>
      </c>
      <c r="F126" s="3">
        <v>1.05</v>
      </c>
      <c r="G126" s="3"/>
      <c r="H126" s="2">
        <f t="shared" si="9"/>
        <v>19.45</v>
      </c>
    </row>
    <row r="127" spans="1:8">
      <c r="A127" s="13">
        <v>59</v>
      </c>
      <c r="B127" s="13" t="s">
        <v>117</v>
      </c>
      <c r="C127" s="15" t="s">
        <v>20</v>
      </c>
      <c r="D127" s="14">
        <v>42436</v>
      </c>
      <c r="E127" s="4">
        <v>20.5</v>
      </c>
      <c r="F127" s="3">
        <v>1.05</v>
      </c>
      <c r="G127" s="3"/>
      <c r="H127" s="2">
        <f t="shared" si="9"/>
        <v>19.45</v>
      </c>
    </row>
    <row r="128" spans="1:8">
      <c r="A128" s="13">
        <v>60</v>
      </c>
      <c r="B128" s="13" t="s">
        <v>100</v>
      </c>
      <c r="C128" s="15" t="s">
        <v>163</v>
      </c>
      <c r="D128" s="14">
        <v>43032</v>
      </c>
      <c r="E128" s="4">
        <v>20.5</v>
      </c>
      <c r="F128" s="3">
        <v>1.1000000000000001</v>
      </c>
      <c r="G128" s="3"/>
      <c r="H128" s="2">
        <f t="shared" si="9"/>
        <v>19.399999999999999</v>
      </c>
    </row>
    <row r="129" spans="1:8">
      <c r="A129" s="13">
        <v>61</v>
      </c>
      <c r="B129" s="13" t="s">
        <v>130</v>
      </c>
      <c r="C129" s="66" t="s">
        <v>155</v>
      </c>
      <c r="D129" s="14">
        <v>42994</v>
      </c>
      <c r="E129" s="4">
        <v>20.5</v>
      </c>
      <c r="F129" s="3">
        <v>1.1000000000000001</v>
      </c>
      <c r="G129" s="3"/>
      <c r="H129" s="2">
        <f t="shared" si="9"/>
        <v>19.399999999999999</v>
      </c>
    </row>
    <row r="130" spans="1:8">
      <c r="A130" s="13">
        <v>62</v>
      </c>
      <c r="B130" s="13" t="s">
        <v>57</v>
      </c>
      <c r="C130" s="15" t="s">
        <v>45</v>
      </c>
      <c r="D130" s="14">
        <v>43096</v>
      </c>
      <c r="E130" s="4">
        <v>20.5</v>
      </c>
      <c r="F130" s="3">
        <v>1.1499999999999999</v>
      </c>
      <c r="G130" s="3"/>
      <c r="H130" s="2">
        <f t="shared" si="9"/>
        <v>19.350000000000001</v>
      </c>
    </row>
    <row r="131" spans="1:8">
      <c r="A131" s="13">
        <v>63</v>
      </c>
      <c r="B131" s="23" t="s">
        <v>125</v>
      </c>
      <c r="C131" s="66" t="s">
        <v>155</v>
      </c>
      <c r="D131" s="22">
        <v>43007</v>
      </c>
      <c r="E131" s="4">
        <v>20.5</v>
      </c>
      <c r="F131" s="3">
        <v>1.1499999999999999</v>
      </c>
      <c r="G131" s="3"/>
      <c r="H131" s="2">
        <f t="shared" si="9"/>
        <v>19.350000000000001</v>
      </c>
    </row>
    <row r="132" spans="1:8">
      <c r="A132" s="13">
        <v>64</v>
      </c>
      <c r="B132" s="26" t="s">
        <v>68</v>
      </c>
      <c r="C132" s="25" t="s">
        <v>25</v>
      </c>
      <c r="D132" s="24">
        <v>42962</v>
      </c>
      <c r="E132" s="4">
        <v>20.5</v>
      </c>
      <c r="F132" s="3">
        <v>1.1499999999999999</v>
      </c>
      <c r="G132" s="3"/>
      <c r="H132" s="2">
        <f t="shared" si="9"/>
        <v>19.350000000000001</v>
      </c>
    </row>
    <row r="133" spans="1:8">
      <c r="A133" s="13">
        <v>65</v>
      </c>
      <c r="B133" s="13" t="s">
        <v>80</v>
      </c>
      <c r="C133" s="15" t="s">
        <v>163</v>
      </c>
      <c r="D133" s="14">
        <v>42908</v>
      </c>
      <c r="E133" s="4">
        <v>20.5</v>
      </c>
      <c r="F133" s="3">
        <v>1.2</v>
      </c>
      <c r="G133" s="3"/>
      <c r="H133" s="2">
        <f t="shared" ref="H133:H164" si="10">SUM(E133-F133-G133)</f>
        <v>19.3</v>
      </c>
    </row>
    <row r="134" spans="1:8">
      <c r="A134" s="13">
        <v>66</v>
      </c>
      <c r="B134" s="71" t="s">
        <v>141</v>
      </c>
      <c r="C134" s="15" t="s">
        <v>20</v>
      </c>
      <c r="D134" s="72">
        <v>42834</v>
      </c>
      <c r="E134" s="4">
        <v>20.5</v>
      </c>
      <c r="F134" s="3">
        <v>1.2</v>
      </c>
      <c r="G134" s="3"/>
      <c r="H134" s="2">
        <f t="shared" si="10"/>
        <v>19.3</v>
      </c>
    </row>
    <row r="135" spans="1:8">
      <c r="A135" s="13">
        <v>67</v>
      </c>
      <c r="B135" s="13" t="s">
        <v>53</v>
      </c>
      <c r="C135" s="15" t="s">
        <v>52</v>
      </c>
      <c r="D135" s="14">
        <v>42766</v>
      </c>
      <c r="E135" s="4">
        <v>20.5</v>
      </c>
      <c r="F135" s="3">
        <v>1.2</v>
      </c>
      <c r="G135" s="3"/>
      <c r="H135" s="2">
        <f t="shared" si="10"/>
        <v>19.3</v>
      </c>
    </row>
    <row r="136" spans="1:8">
      <c r="A136" s="13">
        <v>68</v>
      </c>
      <c r="B136" s="23" t="s">
        <v>136</v>
      </c>
      <c r="C136" s="15" t="s">
        <v>20</v>
      </c>
      <c r="D136" s="22">
        <v>42691</v>
      </c>
      <c r="E136" s="4">
        <v>20.5</v>
      </c>
      <c r="F136" s="3">
        <v>1.2</v>
      </c>
      <c r="G136" s="3"/>
      <c r="H136" s="2">
        <f t="shared" si="10"/>
        <v>19.3</v>
      </c>
    </row>
    <row r="137" spans="1:8">
      <c r="A137" s="13">
        <v>69</v>
      </c>
      <c r="B137" s="23" t="s">
        <v>51</v>
      </c>
      <c r="C137" s="15" t="s">
        <v>163</v>
      </c>
      <c r="D137" s="22">
        <v>42936</v>
      </c>
      <c r="E137" s="4">
        <v>20.5</v>
      </c>
      <c r="F137" s="3">
        <v>1.25</v>
      </c>
      <c r="G137" s="3"/>
      <c r="H137" s="2">
        <f t="shared" si="10"/>
        <v>19.25</v>
      </c>
    </row>
    <row r="138" spans="1:8">
      <c r="A138" s="13">
        <v>70</v>
      </c>
      <c r="B138" s="26" t="s">
        <v>109</v>
      </c>
      <c r="C138" s="25" t="s">
        <v>25</v>
      </c>
      <c r="D138" s="24">
        <v>42800</v>
      </c>
      <c r="E138" s="4">
        <v>20.5</v>
      </c>
      <c r="F138" s="3">
        <v>1.25</v>
      </c>
      <c r="G138" s="3"/>
      <c r="H138" s="2">
        <f t="shared" si="10"/>
        <v>19.25</v>
      </c>
    </row>
    <row r="139" spans="1:8">
      <c r="A139" s="13">
        <v>71</v>
      </c>
      <c r="B139" s="13" t="s">
        <v>112</v>
      </c>
      <c r="C139" s="15" t="s">
        <v>45</v>
      </c>
      <c r="D139" s="14">
        <v>42784</v>
      </c>
      <c r="E139" s="4">
        <v>20.5</v>
      </c>
      <c r="F139" s="3">
        <v>1.25</v>
      </c>
      <c r="G139" s="3"/>
      <c r="H139" s="2">
        <f t="shared" si="10"/>
        <v>19.25</v>
      </c>
    </row>
    <row r="140" spans="1:8">
      <c r="A140" s="13">
        <v>72</v>
      </c>
      <c r="B140" s="26" t="s">
        <v>76</v>
      </c>
      <c r="C140" s="25" t="s">
        <v>45</v>
      </c>
      <c r="D140" s="24">
        <v>42545</v>
      </c>
      <c r="E140" s="4">
        <v>20.5</v>
      </c>
      <c r="F140" s="3">
        <v>1.25</v>
      </c>
      <c r="G140" s="3"/>
      <c r="H140" s="2">
        <f t="shared" si="10"/>
        <v>19.25</v>
      </c>
    </row>
    <row r="141" spans="1:8">
      <c r="A141" s="13">
        <v>73</v>
      </c>
      <c r="B141" s="26" t="s">
        <v>84</v>
      </c>
      <c r="C141" s="25" t="s">
        <v>72</v>
      </c>
      <c r="D141" s="24">
        <v>42507</v>
      </c>
      <c r="E141" s="4">
        <v>20.5</v>
      </c>
      <c r="F141" s="3">
        <v>1.25</v>
      </c>
      <c r="G141" s="3"/>
      <c r="H141" s="2">
        <f t="shared" si="10"/>
        <v>19.25</v>
      </c>
    </row>
    <row r="142" spans="1:8">
      <c r="A142" s="13">
        <v>74</v>
      </c>
      <c r="B142" s="13" t="s">
        <v>104</v>
      </c>
      <c r="C142" s="15" t="s">
        <v>163</v>
      </c>
      <c r="D142" s="14">
        <v>43081</v>
      </c>
      <c r="E142" s="4">
        <v>20.5</v>
      </c>
      <c r="F142" s="3">
        <v>1.35</v>
      </c>
      <c r="G142" s="3"/>
      <c r="H142" s="2">
        <f t="shared" si="10"/>
        <v>19.149999999999999</v>
      </c>
    </row>
    <row r="143" spans="1:8">
      <c r="A143" s="13">
        <v>75</v>
      </c>
      <c r="B143" s="13" t="s">
        <v>164</v>
      </c>
      <c r="C143" s="100" t="s">
        <v>155</v>
      </c>
      <c r="D143" s="14">
        <v>43015</v>
      </c>
      <c r="E143" s="101">
        <v>20.5</v>
      </c>
      <c r="F143" s="102">
        <v>1.35</v>
      </c>
      <c r="G143" s="13"/>
      <c r="H143" s="103">
        <f t="shared" si="10"/>
        <v>19.149999999999999</v>
      </c>
    </row>
    <row r="144" spans="1:8">
      <c r="A144" s="13">
        <v>76</v>
      </c>
      <c r="B144" s="26" t="s">
        <v>64</v>
      </c>
      <c r="C144" s="15" t="s">
        <v>60</v>
      </c>
      <c r="D144" s="24">
        <v>42951</v>
      </c>
      <c r="E144" s="4">
        <v>20.5</v>
      </c>
      <c r="F144" s="3">
        <v>1.35</v>
      </c>
      <c r="G144" s="3"/>
      <c r="H144" s="2">
        <f t="shared" si="10"/>
        <v>19.149999999999999</v>
      </c>
    </row>
    <row r="145" spans="1:8">
      <c r="A145" s="13">
        <v>77</v>
      </c>
      <c r="B145" s="23" t="s">
        <v>47</v>
      </c>
      <c r="C145" s="15" t="s">
        <v>163</v>
      </c>
      <c r="D145" s="22">
        <v>42926</v>
      </c>
      <c r="E145" s="4">
        <v>20.5</v>
      </c>
      <c r="F145" s="3">
        <v>1.35</v>
      </c>
      <c r="G145" s="3"/>
      <c r="H145" s="2">
        <f t="shared" si="10"/>
        <v>19.149999999999999</v>
      </c>
    </row>
    <row r="146" spans="1:8">
      <c r="A146" s="13">
        <v>78</v>
      </c>
      <c r="B146" s="26" t="s">
        <v>61</v>
      </c>
      <c r="C146" s="15" t="s">
        <v>60</v>
      </c>
      <c r="D146" s="24">
        <v>42760</v>
      </c>
      <c r="E146" s="4">
        <v>20.5</v>
      </c>
      <c r="F146" s="3">
        <v>1.35</v>
      </c>
      <c r="G146" s="3"/>
      <c r="H146" s="2">
        <f t="shared" si="10"/>
        <v>19.149999999999999</v>
      </c>
    </row>
    <row r="147" spans="1:8">
      <c r="A147" s="13">
        <v>79</v>
      </c>
      <c r="B147" s="13" t="s">
        <v>132</v>
      </c>
      <c r="C147" s="66" t="s">
        <v>155</v>
      </c>
      <c r="D147" s="14">
        <v>42714</v>
      </c>
      <c r="E147" s="4">
        <v>20.5</v>
      </c>
      <c r="F147" s="3">
        <v>1.35</v>
      </c>
      <c r="G147" s="3"/>
      <c r="H147" s="2">
        <f t="shared" si="10"/>
        <v>19.149999999999999</v>
      </c>
    </row>
    <row r="148" spans="1:8">
      <c r="A148" s="13">
        <v>80</v>
      </c>
      <c r="B148" s="13" t="s">
        <v>108</v>
      </c>
      <c r="C148" s="15" t="s">
        <v>163</v>
      </c>
      <c r="D148" s="14">
        <v>42774</v>
      </c>
      <c r="E148" s="4">
        <v>20.5</v>
      </c>
      <c r="F148" s="3">
        <v>1.4</v>
      </c>
      <c r="G148" s="3"/>
      <c r="H148" s="2">
        <f t="shared" si="10"/>
        <v>19.100000000000001</v>
      </c>
    </row>
    <row r="149" spans="1:8">
      <c r="A149" s="13">
        <v>81</v>
      </c>
      <c r="B149" s="13" t="s">
        <v>93</v>
      </c>
      <c r="C149" s="15" t="s">
        <v>163</v>
      </c>
      <c r="D149" s="14">
        <v>42961</v>
      </c>
      <c r="E149" s="4">
        <v>20.5</v>
      </c>
      <c r="F149" s="3">
        <v>1.45</v>
      </c>
      <c r="G149" s="3"/>
      <c r="H149" s="2">
        <f t="shared" si="10"/>
        <v>19.05</v>
      </c>
    </row>
    <row r="150" spans="1:8">
      <c r="A150" s="13">
        <v>82</v>
      </c>
      <c r="B150" s="13" t="s">
        <v>124</v>
      </c>
      <c r="C150" s="100" t="s">
        <v>155</v>
      </c>
      <c r="D150" s="14">
        <v>42969</v>
      </c>
      <c r="E150" s="101">
        <v>20.5</v>
      </c>
      <c r="F150" s="102">
        <v>1.65</v>
      </c>
      <c r="G150" s="13"/>
      <c r="H150" s="103">
        <f t="shared" si="10"/>
        <v>18.850000000000001</v>
      </c>
    </row>
    <row r="151" spans="1:8">
      <c r="A151" s="13">
        <v>83</v>
      </c>
      <c r="B151" s="13" t="s">
        <v>116</v>
      </c>
      <c r="C151" s="15" t="s">
        <v>20</v>
      </c>
      <c r="D151" s="14">
        <v>42822</v>
      </c>
      <c r="E151" s="4">
        <v>20.5</v>
      </c>
      <c r="F151" s="3">
        <v>1.65</v>
      </c>
      <c r="G151" s="3"/>
      <c r="H151" s="2">
        <f t="shared" si="10"/>
        <v>18.850000000000001</v>
      </c>
    </row>
    <row r="152" spans="1:8">
      <c r="A152" s="13">
        <v>84</v>
      </c>
      <c r="B152" s="13" t="s">
        <v>105</v>
      </c>
      <c r="C152" s="15" t="s">
        <v>60</v>
      </c>
      <c r="D152" s="14">
        <v>42636</v>
      </c>
      <c r="E152" s="4">
        <v>20.5</v>
      </c>
      <c r="F152" s="3">
        <v>1.75</v>
      </c>
      <c r="G152" s="3"/>
      <c r="H152" s="2">
        <f t="shared" si="10"/>
        <v>18.75</v>
      </c>
    </row>
    <row r="153" spans="1:8">
      <c r="A153" s="13">
        <v>85</v>
      </c>
      <c r="B153" s="13" t="s">
        <v>161</v>
      </c>
      <c r="C153" s="66" t="s">
        <v>52</v>
      </c>
      <c r="D153" s="14">
        <v>42831</v>
      </c>
      <c r="E153" s="4">
        <v>20.5</v>
      </c>
      <c r="F153" s="3">
        <v>1.8</v>
      </c>
      <c r="G153" s="3"/>
      <c r="H153" s="2">
        <f t="shared" si="10"/>
        <v>18.7</v>
      </c>
    </row>
    <row r="154" spans="1:8">
      <c r="A154" s="13">
        <v>86</v>
      </c>
      <c r="B154" s="73" t="s">
        <v>128</v>
      </c>
      <c r="C154" s="66" t="s">
        <v>155</v>
      </c>
      <c r="D154" s="69">
        <v>42555</v>
      </c>
      <c r="E154" s="4">
        <v>20.5</v>
      </c>
      <c r="F154" s="3">
        <v>1.8</v>
      </c>
      <c r="G154" s="3"/>
      <c r="H154" s="2">
        <f t="shared" si="10"/>
        <v>18.7</v>
      </c>
    </row>
    <row r="155" spans="1:8">
      <c r="A155" s="13">
        <v>87</v>
      </c>
      <c r="B155" s="23" t="s">
        <v>150</v>
      </c>
      <c r="C155" s="15" t="s">
        <v>25</v>
      </c>
      <c r="D155" s="14">
        <v>42889</v>
      </c>
      <c r="E155" s="4">
        <v>20.5</v>
      </c>
      <c r="F155" s="3">
        <v>1.85</v>
      </c>
      <c r="G155" s="3"/>
      <c r="H155" s="2">
        <f t="shared" si="10"/>
        <v>18.649999999999999</v>
      </c>
    </row>
    <row r="156" spans="1:8">
      <c r="A156" s="13">
        <v>88</v>
      </c>
      <c r="B156" s="23" t="s">
        <v>151</v>
      </c>
      <c r="C156" s="15" t="s">
        <v>25</v>
      </c>
      <c r="D156" s="14">
        <v>42948</v>
      </c>
      <c r="E156" s="4">
        <v>20.5</v>
      </c>
      <c r="F156" s="3">
        <v>1.85</v>
      </c>
      <c r="G156" s="3">
        <v>0.1</v>
      </c>
      <c r="H156" s="2">
        <f t="shared" si="10"/>
        <v>18.549999999999997</v>
      </c>
    </row>
    <row r="157" spans="1:8">
      <c r="A157" s="13">
        <v>89</v>
      </c>
      <c r="B157" s="73" t="s">
        <v>157</v>
      </c>
      <c r="C157" s="66" t="s">
        <v>155</v>
      </c>
      <c r="D157" s="69">
        <v>43334</v>
      </c>
      <c r="E157" s="4">
        <v>10.5</v>
      </c>
      <c r="F157" s="3">
        <v>0.45</v>
      </c>
      <c r="G157" s="3"/>
      <c r="H157" s="2">
        <f t="shared" si="10"/>
        <v>10.050000000000001</v>
      </c>
    </row>
    <row r="158" spans="1:8">
      <c r="A158" s="13">
        <v>90</v>
      </c>
      <c r="B158" s="13" t="s">
        <v>73</v>
      </c>
      <c r="C158" s="25" t="s">
        <v>72</v>
      </c>
      <c r="D158" s="14">
        <v>43087</v>
      </c>
      <c r="E158" s="4">
        <v>10</v>
      </c>
      <c r="F158" s="3">
        <v>0.55000000000000004</v>
      </c>
      <c r="G158" s="3"/>
      <c r="H158" s="2">
        <f t="shared" si="10"/>
        <v>9.4499999999999993</v>
      </c>
    </row>
    <row r="159" spans="1:8">
      <c r="A159" s="13">
        <v>91</v>
      </c>
      <c r="B159" s="13" t="s">
        <v>160</v>
      </c>
      <c r="C159" s="66" t="s">
        <v>52</v>
      </c>
      <c r="D159" s="14">
        <v>43072</v>
      </c>
      <c r="E159" s="4">
        <v>10</v>
      </c>
      <c r="F159" s="3">
        <v>0.9</v>
      </c>
      <c r="G159" s="3"/>
      <c r="H159" s="2">
        <f t="shared" si="10"/>
        <v>9.1</v>
      </c>
    </row>
    <row r="160" spans="1:8">
      <c r="A160" s="13">
        <v>92</v>
      </c>
      <c r="B160" s="23" t="s">
        <v>107</v>
      </c>
      <c r="C160" s="25" t="s">
        <v>25</v>
      </c>
      <c r="D160" s="14">
        <v>42704</v>
      </c>
      <c r="E160" s="4">
        <v>0</v>
      </c>
      <c r="F160" s="3">
        <v>0</v>
      </c>
      <c r="G160" s="3"/>
      <c r="H160" s="2">
        <f t="shared" si="10"/>
        <v>0</v>
      </c>
    </row>
    <row r="161" spans="1:8">
      <c r="A161" s="13">
        <v>93</v>
      </c>
      <c r="B161" s="23" t="s">
        <v>149</v>
      </c>
      <c r="C161" s="15" t="s">
        <v>25</v>
      </c>
      <c r="D161" s="14">
        <v>43041</v>
      </c>
      <c r="E161" s="4">
        <v>0</v>
      </c>
      <c r="F161" s="3">
        <v>0</v>
      </c>
      <c r="G161" s="3"/>
      <c r="H161" s="2">
        <f t="shared" si="10"/>
        <v>0</v>
      </c>
    </row>
    <row r="162" spans="1:8">
      <c r="A162" s="13">
        <v>94</v>
      </c>
      <c r="B162" s="13" t="s">
        <v>79</v>
      </c>
      <c r="C162" s="15" t="s">
        <v>45</v>
      </c>
      <c r="D162" s="14">
        <v>42922</v>
      </c>
      <c r="E162" s="4">
        <v>0</v>
      </c>
      <c r="F162" s="3">
        <v>0</v>
      </c>
      <c r="G162" s="3"/>
      <c r="H162" s="2">
        <f t="shared" si="10"/>
        <v>0</v>
      </c>
    </row>
    <row r="163" spans="1:8">
      <c r="A163" s="13">
        <v>95</v>
      </c>
      <c r="B163" s="13" t="s">
        <v>63</v>
      </c>
      <c r="C163" s="25" t="s">
        <v>25</v>
      </c>
      <c r="D163" s="14">
        <v>42875</v>
      </c>
      <c r="E163" s="4">
        <v>0</v>
      </c>
      <c r="F163" s="3">
        <v>0</v>
      </c>
      <c r="G163" s="3"/>
      <c r="H163" s="2">
        <f t="shared" si="10"/>
        <v>0</v>
      </c>
    </row>
    <row r="164" spans="1:8">
      <c r="A164" s="117">
        <v>96</v>
      </c>
      <c r="B164" s="110" t="s">
        <v>58</v>
      </c>
      <c r="C164" s="111" t="s">
        <v>163</v>
      </c>
      <c r="D164" s="112">
        <v>42672</v>
      </c>
      <c r="E164" s="113">
        <v>0</v>
      </c>
      <c r="F164" s="114">
        <v>0</v>
      </c>
      <c r="G164" s="114"/>
      <c r="H164" s="115">
        <f t="shared" si="10"/>
        <v>0</v>
      </c>
    </row>
    <row r="165" spans="1:8">
      <c r="A165" s="117">
        <v>97</v>
      </c>
      <c r="B165" s="117" t="s">
        <v>54</v>
      </c>
      <c r="C165" s="111" t="s">
        <v>32</v>
      </c>
      <c r="D165" s="112">
        <v>42651</v>
      </c>
      <c r="E165" s="113">
        <v>0</v>
      </c>
      <c r="F165" s="114">
        <v>0</v>
      </c>
      <c r="G165" s="114"/>
      <c r="H165" s="115">
        <f t="shared" ref="H165:H196" si="11">SUM(E165-F165-G165)</f>
        <v>0</v>
      </c>
    </row>
  </sheetData>
  <sortState ref="B153:H154">
    <sortCondition descending="1" ref="D153:D154"/>
  </sortState>
  <mergeCells count="6">
    <mergeCell ref="E67:H67"/>
    <mergeCell ref="B1:U1"/>
    <mergeCell ref="B2:Q2"/>
    <mergeCell ref="E3:H3"/>
    <mergeCell ref="I3:L3"/>
    <mergeCell ref="M3:P3"/>
  </mergeCells>
  <dataValidations count="1">
    <dataValidation type="custom" allowBlank="1" showInputMessage="1" showErrorMessage="1" sqref="R70 H69:H161 R26:R36 P5:P65 H5:H65 L5:L65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3"/>
  <sheetViews>
    <sheetView workbookViewId="0">
      <selection activeCell="M60" sqref="M60"/>
    </sheetView>
  </sheetViews>
  <sheetFormatPr defaultRowHeight="15"/>
  <cols>
    <col min="1" max="1" width="3" bestFit="1" customWidth="1"/>
    <col min="2" max="2" width="28.140625" bestFit="1" customWidth="1"/>
    <col min="3" max="3" width="27.28515625" bestFit="1" customWidth="1"/>
    <col min="4" max="4" width="10.7109375" bestFit="1" customWidth="1"/>
  </cols>
  <sheetData>
    <row r="1" spans="1:8">
      <c r="D1" s="1"/>
      <c r="E1" s="169" t="s">
        <v>2</v>
      </c>
      <c r="F1" s="170"/>
      <c r="G1" s="170"/>
      <c r="H1" s="170"/>
    </row>
    <row r="2" spans="1:8">
      <c r="B2" s="9" t="s">
        <v>13</v>
      </c>
      <c r="C2" s="9" t="s">
        <v>12</v>
      </c>
      <c r="D2" s="9" t="s">
        <v>11</v>
      </c>
      <c r="E2" s="8" t="s">
        <v>7</v>
      </c>
      <c r="F2" s="8" t="s">
        <v>9</v>
      </c>
      <c r="G2" s="8" t="s">
        <v>5</v>
      </c>
      <c r="H2" s="8" t="s">
        <v>10</v>
      </c>
    </row>
    <row r="3" spans="1:8">
      <c r="A3" s="91">
        <v>1</v>
      </c>
      <c r="B3" s="141" t="s">
        <v>82</v>
      </c>
      <c r="C3" s="92" t="s">
        <v>60</v>
      </c>
      <c r="D3" s="93">
        <v>42937</v>
      </c>
      <c r="E3" s="94">
        <v>10</v>
      </c>
      <c r="F3" s="95">
        <v>0.1</v>
      </c>
      <c r="G3" s="95"/>
      <c r="H3" s="96">
        <f t="shared" ref="H3:H34" si="0">SUM(E3-F3-G3)</f>
        <v>9.9</v>
      </c>
    </row>
    <row r="4" spans="1:8">
      <c r="A4" s="118">
        <v>2</v>
      </c>
      <c r="B4" s="118" t="s">
        <v>65</v>
      </c>
      <c r="C4" s="124" t="s">
        <v>60</v>
      </c>
      <c r="D4" s="120">
        <v>42602</v>
      </c>
      <c r="E4" s="121">
        <v>10</v>
      </c>
      <c r="F4" s="122">
        <v>0.15</v>
      </c>
      <c r="G4" s="122"/>
      <c r="H4" s="123">
        <f>SUM(E4-F4-G4)</f>
        <v>9.85</v>
      </c>
    </row>
    <row r="5" spans="1:8">
      <c r="A5" s="118">
        <v>3</v>
      </c>
      <c r="B5" s="118" t="s">
        <v>113</v>
      </c>
      <c r="C5" s="124" t="s">
        <v>60</v>
      </c>
      <c r="D5" s="120">
        <v>42903</v>
      </c>
      <c r="E5" s="121">
        <v>10</v>
      </c>
      <c r="F5" s="122">
        <v>0.15</v>
      </c>
      <c r="G5" s="122"/>
      <c r="H5" s="123">
        <f>SUM(E5-F5-G5)</f>
        <v>9.85</v>
      </c>
    </row>
    <row r="6" spans="1:8">
      <c r="A6" s="91">
        <v>4</v>
      </c>
      <c r="B6" s="141" t="s">
        <v>71</v>
      </c>
      <c r="C6" s="98" t="s">
        <v>45</v>
      </c>
      <c r="D6" s="93">
        <v>42570</v>
      </c>
      <c r="E6" s="94">
        <v>10</v>
      </c>
      <c r="F6" s="95">
        <v>0.17499999999999999</v>
      </c>
      <c r="G6" s="95"/>
      <c r="H6" s="96">
        <f t="shared" si="0"/>
        <v>9.8249999999999993</v>
      </c>
    </row>
    <row r="7" spans="1:8">
      <c r="A7" s="118">
        <v>5</v>
      </c>
      <c r="B7" s="125" t="s">
        <v>78</v>
      </c>
      <c r="C7" s="124" t="s">
        <v>60</v>
      </c>
      <c r="D7" s="142">
        <v>43064</v>
      </c>
      <c r="E7" s="121">
        <v>10</v>
      </c>
      <c r="F7" s="122">
        <v>0.2</v>
      </c>
      <c r="G7" s="122"/>
      <c r="H7" s="123">
        <f t="shared" ref="H7:H33" si="1">SUM(E7-F7-G7)</f>
        <v>9.8000000000000007</v>
      </c>
    </row>
    <row r="8" spans="1:8">
      <c r="A8" s="118">
        <v>6</v>
      </c>
      <c r="B8" s="143" t="s">
        <v>89</v>
      </c>
      <c r="C8" s="124" t="s">
        <v>60</v>
      </c>
      <c r="D8" s="120">
        <v>42892</v>
      </c>
      <c r="E8" s="121">
        <v>10</v>
      </c>
      <c r="F8" s="122">
        <v>0.2</v>
      </c>
      <c r="G8" s="122"/>
      <c r="H8" s="123">
        <f t="shared" si="1"/>
        <v>9.8000000000000007</v>
      </c>
    </row>
    <row r="9" spans="1:8">
      <c r="A9" s="118">
        <v>7</v>
      </c>
      <c r="B9" s="144" t="s">
        <v>61</v>
      </c>
      <c r="C9" s="124" t="s">
        <v>60</v>
      </c>
      <c r="D9" s="127">
        <v>42760</v>
      </c>
      <c r="E9" s="121">
        <v>10</v>
      </c>
      <c r="F9" s="122">
        <v>0.2</v>
      </c>
      <c r="G9" s="122"/>
      <c r="H9" s="123">
        <f t="shared" si="1"/>
        <v>9.8000000000000007</v>
      </c>
    </row>
    <row r="10" spans="1:8" ht="15" customHeight="1">
      <c r="A10" s="13">
        <v>8</v>
      </c>
      <c r="B10" s="108" t="s">
        <v>95</v>
      </c>
      <c r="C10" s="25" t="s">
        <v>45</v>
      </c>
      <c r="D10" s="14">
        <v>42576</v>
      </c>
      <c r="E10" s="4">
        <v>10</v>
      </c>
      <c r="F10" s="3">
        <v>0.2</v>
      </c>
      <c r="G10" s="3"/>
      <c r="H10" s="2">
        <f t="shared" si="1"/>
        <v>9.8000000000000007</v>
      </c>
    </row>
    <row r="11" spans="1:8" ht="15" customHeight="1">
      <c r="A11" s="13">
        <v>9</v>
      </c>
      <c r="B11" s="108" t="s">
        <v>96</v>
      </c>
      <c r="C11" s="15" t="s">
        <v>60</v>
      </c>
      <c r="D11" s="14">
        <v>42545</v>
      </c>
      <c r="E11" s="4">
        <v>10</v>
      </c>
      <c r="F11" s="3">
        <v>0.2</v>
      </c>
      <c r="G11" s="3"/>
      <c r="H11" s="2">
        <f t="shared" si="1"/>
        <v>9.8000000000000007</v>
      </c>
    </row>
    <row r="12" spans="1:8">
      <c r="A12" s="91">
        <v>10</v>
      </c>
      <c r="B12" s="141" t="s">
        <v>85</v>
      </c>
      <c r="C12" s="92" t="s">
        <v>60</v>
      </c>
      <c r="D12" s="93">
        <v>42543</v>
      </c>
      <c r="E12" s="94">
        <v>10</v>
      </c>
      <c r="F12" s="95">
        <v>0.2</v>
      </c>
      <c r="G12" s="95"/>
      <c r="H12" s="96">
        <f t="shared" si="1"/>
        <v>9.8000000000000007</v>
      </c>
    </row>
    <row r="13" spans="1:8">
      <c r="A13" s="13">
        <v>11</v>
      </c>
      <c r="B13" s="13" t="s">
        <v>87</v>
      </c>
      <c r="C13" s="15" t="s">
        <v>60</v>
      </c>
      <c r="D13" s="14">
        <v>42371</v>
      </c>
      <c r="E13" s="4">
        <v>10</v>
      </c>
      <c r="F13" s="3">
        <v>0.2</v>
      </c>
      <c r="G13" s="3"/>
      <c r="H13" s="2">
        <f t="shared" si="1"/>
        <v>9.8000000000000007</v>
      </c>
    </row>
    <row r="14" spans="1:8">
      <c r="A14" s="13">
        <v>12</v>
      </c>
      <c r="B14" s="23" t="s">
        <v>114</v>
      </c>
      <c r="C14" s="25" t="s">
        <v>20</v>
      </c>
      <c r="D14" s="14">
        <v>42893</v>
      </c>
      <c r="E14" s="4">
        <v>10</v>
      </c>
      <c r="F14" s="3">
        <v>0.25</v>
      </c>
      <c r="G14" s="3"/>
      <c r="H14" s="2">
        <f t="shared" si="1"/>
        <v>9.75</v>
      </c>
    </row>
    <row r="15" spans="1:8">
      <c r="A15" s="13">
        <v>13</v>
      </c>
      <c r="B15" s="26" t="s">
        <v>115</v>
      </c>
      <c r="C15" s="25" t="s">
        <v>20</v>
      </c>
      <c r="D15" s="24">
        <v>42729</v>
      </c>
      <c r="E15" s="4">
        <v>10</v>
      </c>
      <c r="F15" s="3">
        <v>0.25</v>
      </c>
      <c r="G15" s="3"/>
      <c r="H15" s="2">
        <f t="shared" si="1"/>
        <v>9.75</v>
      </c>
    </row>
    <row r="16" spans="1:8">
      <c r="A16" s="13">
        <v>14</v>
      </c>
      <c r="B16" s="13" t="s">
        <v>55</v>
      </c>
      <c r="C16" s="25" t="s">
        <v>45</v>
      </c>
      <c r="D16" s="14">
        <v>42728</v>
      </c>
      <c r="E16" s="4">
        <v>10</v>
      </c>
      <c r="F16" s="3">
        <v>0.25</v>
      </c>
      <c r="G16" s="3"/>
      <c r="H16" s="2">
        <f t="shared" si="1"/>
        <v>9.75</v>
      </c>
    </row>
    <row r="17" spans="1:8">
      <c r="A17" s="13">
        <v>15</v>
      </c>
      <c r="B17" s="13" t="s">
        <v>105</v>
      </c>
      <c r="C17" s="15" t="s">
        <v>60</v>
      </c>
      <c r="D17" s="14">
        <v>42636</v>
      </c>
      <c r="E17" s="4">
        <v>10</v>
      </c>
      <c r="F17" s="3">
        <v>0.25</v>
      </c>
      <c r="G17" s="3"/>
      <c r="H17" s="2">
        <f t="shared" si="1"/>
        <v>9.75</v>
      </c>
    </row>
    <row r="18" spans="1:8">
      <c r="A18" s="13">
        <v>16</v>
      </c>
      <c r="B18" s="13" t="s">
        <v>74</v>
      </c>
      <c r="C18" s="25" t="s">
        <v>45</v>
      </c>
      <c r="D18" s="14">
        <v>42628</v>
      </c>
      <c r="E18" s="4">
        <v>10</v>
      </c>
      <c r="F18" s="3">
        <v>0.25</v>
      </c>
      <c r="G18" s="3"/>
      <c r="H18" s="2">
        <f t="shared" si="1"/>
        <v>9.75</v>
      </c>
    </row>
    <row r="19" spans="1:8">
      <c r="A19" s="13">
        <v>17</v>
      </c>
      <c r="B19" s="13" t="s">
        <v>162</v>
      </c>
      <c r="C19" s="15" t="s">
        <v>60</v>
      </c>
      <c r="D19" s="14">
        <v>42382</v>
      </c>
      <c r="E19" s="4">
        <v>10</v>
      </c>
      <c r="F19" s="3">
        <v>0.15</v>
      </c>
      <c r="G19" s="3">
        <v>0.1</v>
      </c>
      <c r="H19" s="2">
        <f t="shared" si="1"/>
        <v>9.75</v>
      </c>
    </row>
    <row r="20" spans="1:8">
      <c r="A20" s="13">
        <v>18</v>
      </c>
      <c r="B20" s="26" t="s">
        <v>64</v>
      </c>
      <c r="C20" s="15" t="s">
        <v>60</v>
      </c>
      <c r="D20" s="24">
        <v>42951</v>
      </c>
      <c r="E20" s="4">
        <v>10</v>
      </c>
      <c r="F20" s="3">
        <v>0.3</v>
      </c>
      <c r="G20" s="3"/>
      <c r="H20" s="2">
        <f t="shared" si="1"/>
        <v>9.6999999999999993</v>
      </c>
    </row>
    <row r="21" spans="1:8" ht="15" customHeight="1">
      <c r="A21" s="13">
        <v>19</v>
      </c>
      <c r="B21" s="26" t="s">
        <v>86</v>
      </c>
      <c r="C21" s="25" t="s">
        <v>32</v>
      </c>
      <c r="D21" s="24">
        <v>42851</v>
      </c>
      <c r="E21" s="4">
        <v>10</v>
      </c>
      <c r="F21" s="3">
        <v>0.3</v>
      </c>
      <c r="G21" s="3"/>
      <c r="H21" s="2">
        <f t="shared" si="1"/>
        <v>9.6999999999999993</v>
      </c>
    </row>
    <row r="22" spans="1:8">
      <c r="A22" s="13">
        <v>20</v>
      </c>
      <c r="B22" s="13" t="s">
        <v>116</v>
      </c>
      <c r="C22" s="15" t="s">
        <v>20</v>
      </c>
      <c r="D22" s="14">
        <v>42822</v>
      </c>
      <c r="E22" s="4">
        <v>10</v>
      </c>
      <c r="F22" s="3">
        <v>0.3</v>
      </c>
      <c r="G22" s="3"/>
      <c r="H22" s="2">
        <f t="shared" si="1"/>
        <v>9.6999999999999993</v>
      </c>
    </row>
    <row r="23" spans="1:8">
      <c r="A23" s="13">
        <v>21</v>
      </c>
      <c r="B23" s="13" t="s">
        <v>56</v>
      </c>
      <c r="C23" s="25" t="s">
        <v>45</v>
      </c>
      <c r="D23" s="14">
        <v>42616</v>
      </c>
      <c r="E23" s="4">
        <v>10</v>
      </c>
      <c r="F23" s="3">
        <v>0.3</v>
      </c>
      <c r="G23" s="3"/>
      <c r="H23" s="2">
        <f t="shared" si="1"/>
        <v>9.6999999999999993</v>
      </c>
    </row>
    <row r="24" spans="1:8">
      <c r="A24" s="13">
        <v>22</v>
      </c>
      <c r="B24" s="26" t="s">
        <v>76</v>
      </c>
      <c r="C24" s="25" t="s">
        <v>45</v>
      </c>
      <c r="D24" s="24">
        <v>42545</v>
      </c>
      <c r="E24" s="4">
        <v>10</v>
      </c>
      <c r="F24" s="3">
        <v>0.3</v>
      </c>
      <c r="G24" s="3"/>
      <c r="H24" s="2">
        <f t="shared" si="1"/>
        <v>9.6999999999999993</v>
      </c>
    </row>
    <row r="25" spans="1:8">
      <c r="A25" s="13">
        <v>23</v>
      </c>
      <c r="B25" s="26" t="s">
        <v>111</v>
      </c>
      <c r="C25" s="15" t="s">
        <v>60</v>
      </c>
      <c r="D25" s="24">
        <v>42393</v>
      </c>
      <c r="E25" s="4">
        <v>10</v>
      </c>
      <c r="F25" s="3">
        <v>0.3</v>
      </c>
      <c r="G25" s="3"/>
      <c r="H25" s="2">
        <f t="shared" si="1"/>
        <v>9.6999999999999993</v>
      </c>
    </row>
    <row r="26" spans="1:8" ht="15" customHeight="1">
      <c r="A26" s="13">
        <v>24</v>
      </c>
      <c r="B26" s="26" t="s">
        <v>49</v>
      </c>
      <c r="C26" s="25" t="s">
        <v>45</v>
      </c>
      <c r="D26" s="24">
        <v>42692</v>
      </c>
      <c r="E26" s="4">
        <v>10</v>
      </c>
      <c r="F26" s="3">
        <v>0.35</v>
      </c>
      <c r="G26" s="3"/>
      <c r="H26" s="2">
        <f t="shared" si="1"/>
        <v>9.65</v>
      </c>
    </row>
    <row r="27" spans="1:8">
      <c r="A27" s="13">
        <v>25</v>
      </c>
      <c r="B27" s="13" t="s">
        <v>118</v>
      </c>
      <c r="C27" s="15" t="s">
        <v>20</v>
      </c>
      <c r="D27" s="14">
        <v>42499</v>
      </c>
      <c r="E27" s="4">
        <v>10</v>
      </c>
      <c r="F27" s="3">
        <v>0.35</v>
      </c>
      <c r="G27" s="3"/>
      <c r="H27" s="2">
        <f t="shared" si="1"/>
        <v>9.65</v>
      </c>
    </row>
    <row r="28" spans="1:8">
      <c r="A28" s="13">
        <v>26</v>
      </c>
      <c r="B28" s="26" t="s">
        <v>83</v>
      </c>
      <c r="C28" s="25" t="s">
        <v>45</v>
      </c>
      <c r="D28" s="24">
        <v>42464</v>
      </c>
      <c r="E28" s="4">
        <v>10</v>
      </c>
      <c r="F28" s="3">
        <v>0.35</v>
      </c>
      <c r="G28" s="3"/>
      <c r="H28" s="2">
        <f t="shared" si="1"/>
        <v>9.65</v>
      </c>
    </row>
    <row r="29" spans="1:8">
      <c r="A29" s="13">
        <v>27</v>
      </c>
      <c r="B29" s="13" t="s">
        <v>67</v>
      </c>
      <c r="C29" s="25" t="s">
        <v>45</v>
      </c>
      <c r="D29" s="14">
        <v>42513</v>
      </c>
      <c r="E29" s="4">
        <v>10</v>
      </c>
      <c r="F29" s="3">
        <v>0.375</v>
      </c>
      <c r="G29" s="3"/>
      <c r="H29" s="2">
        <f t="shared" si="1"/>
        <v>9.625</v>
      </c>
    </row>
    <row r="30" spans="1:8">
      <c r="A30" s="13">
        <v>28</v>
      </c>
      <c r="B30" s="26" t="s">
        <v>84</v>
      </c>
      <c r="C30" s="25" t="s">
        <v>72</v>
      </c>
      <c r="D30" s="24">
        <v>42507</v>
      </c>
      <c r="E30" s="4">
        <v>10</v>
      </c>
      <c r="F30" s="3">
        <v>0.375</v>
      </c>
      <c r="G30" s="3"/>
      <c r="H30" s="2">
        <f t="shared" si="1"/>
        <v>9.625</v>
      </c>
    </row>
    <row r="31" spans="1:8">
      <c r="A31" s="13">
        <v>29</v>
      </c>
      <c r="B31" s="26" t="s">
        <v>88</v>
      </c>
      <c r="C31" s="15" t="s">
        <v>163</v>
      </c>
      <c r="D31" s="24">
        <v>42953</v>
      </c>
      <c r="E31" s="4">
        <v>10</v>
      </c>
      <c r="F31" s="3">
        <v>0.4</v>
      </c>
      <c r="G31" s="3"/>
      <c r="H31" s="2">
        <f t="shared" si="1"/>
        <v>9.6</v>
      </c>
    </row>
    <row r="32" spans="1:8">
      <c r="A32" s="13">
        <v>30</v>
      </c>
      <c r="B32" s="13" t="s">
        <v>75</v>
      </c>
      <c r="C32" s="25" t="s">
        <v>72</v>
      </c>
      <c r="D32" s="14">
        <v>42855</v>
      </c>
      <c r="E32" s="4">
        <v>10</v>
      </c>
      <c r="F32" s="3">
        <v>0.4</v>
      </c>
      <c r="G32" s="3"/>
      <c r="H32" s="2">
        <f t="shared" si="1"/>
        <v>9.6</v>
      </c>
    </row>
    <row r="33" spans="1:8">
      <c r="A33" s="13">
        <v>31</v>
      </c>
      <c r="B33" s="13" t="s">
        <v>117</v>
      </c>
      <c r="C33" s="15" t="s">
        <v>20</v>
      </c>
      <c r="D33" s="14">
        <v>42436</v>
      </c>
      <c r="E33" s="4">
        <v>10</v>
      </c>
      <c r="F33" s="3">
        <v>0.4</v>
      </c>
      <c r="G33" s="3"/>
      <c r="H33" s="2">
        <f t="shared" si="1"/>
        <v>9.6</v>
      </c>
    </row>
    <row r="34" spans="1:8">
      <c r="A34" s="13">
        <v>32</v>
      </c>
      <c r="B34" s="13" t="s">
        <v>80</v>
      </c>
      <c r="C34" s="15" t="s">
        <v>163</v>
      </c>
      <c r="D34" s="14">
        <v>42908</v>
      </c>
      <c r="E34" s="4">
        <v>10</v>
      </c>
      <c r="F34" s="3">
        <v>0.42499999999999999</v>
      </c>
      <c r="G34" s="3"/>
      <c r="H34" s="2">
        <f t="shared" si="0"/>
        <v>9.5749999999999993</v>
      </c>
    </row>
    <row r="35" spans="1:8">
      <c r="A35" s="13">
        <v>33</v>
      </c>
      <c r="B35" s="23" t="s">
        <v>50</v>
      </c>
      <c r="C35" s="15" t="s">
        <v>163</v>
      </c>
      <c r="D35" s="22">
        <v>42984</v>
      </c>
      <c r="E35" s="4">
        <v>10</v>
      </c>
      <c r="F35" s="3">
        <v>0.45</v>
      </c>
      <c r="G35" s="3"/>
      <c r="H35" s="2">
        <f t="shared" ref="H35:H47" si="2">SUM(E35-F35-G35)</f>
        <v>9.5500000000000007</v>
      </c>
    </row>
    <row r="36" spans="1:8">
      <c r="A36" s="13">
        <v>34</v>
      </c>
      <c r="B36" s="26" t="s">
        <v>103</v>
      </c>
      <c r="C36" s="15" t="s">
        <v>163</v>
      </c>
      <c r="D36" s="24">
        <v>42538</v>
      </c>
      <c r="E36" s="4">
        <v>10</v>
      </c>
      <c r="F36" s="3">
        <v>0.45</v>
      </c>
      <c r="G36" s="3"/>
      <c r="H36" s="2">
        <f t="shared" si="2"/>
        <v>9.5500000000000007</v>
      </c>
    </row>
    <row r="37" spans="1:8">
      <c r="A37" s="13">
        <v>35</v>
      </c>
      <c r="B37" s="23" t="s">
        <v>81</v>
      </c>
      <c r="C37" s="15" t="s">
        <v>60</v>
      </c>
      <c r="D37" s="14">
        <v>42530</v>
      </c>
      <c r="E37" s="4">
        <v>10</v>
      </c>
      <c r="F37" s="3">
        <v>0.45</v>
      </c>
      <c r="G37" s="3"/>
      <c r="H37" s="2">
        <f t="shared" si="2"/>
        <v>9.5500000000000007</v>
      </c>
    </row>
    <row r="38" spans="1:8">
      <c r="A38" s="13">
        <v>36</v>
      </c>
      <c r="B38" s="26" t="s">
        <v>68</v>
      </c>
      <c r="C38" s="25" t="s">
        <v>25</v>
      </c>
      <c r="D38" s="24">
        <v>42962</v>
      </c>
      <c r="E38" s="4">
        <v>10</v>
      </c>
      <c r="F38" s="3">
        <v>0.5</v>
      </c>
      <c r="G38" s="3"/>
      <c r="H38" s="2">
        <f t="shared" si="2"/>
        <v>9.5</v>
      </c>
    </row>
    <row r="39" spans="1:8">
      <c r="A39" s="13">
        <v>37</v>
      </c>
      <c r="B39" s="13" t="s">
        <v>101</v>
      </c>
      <c r="C39" s="15" t="s">
        <v>163</v>
      </c>
      <c r="D39" s="14">
        <v>42868</v>
      </c>
      <c r="E39" s="4">
        <v>10</v>
      </c>
      <c r="F39" s="3">
        <v>0.5</v>
      </c>
      <c r="G39" s="3"/>
      <c r="H39" s="2">
        <f t="shared" si="2"/>
        <v>9.5</v>
      </c>
    </row>
    <row r="40" spans="1:8">
      <c r="A40" s="13">
        <v>38</v>
      </c>
      <c r="B40" s="13" t="s">
        <v>130</v>
      </c>
      <c r="C40" s="66" t="s">
        <v>155</v>
      </c>
      <c r="D40" s="14">
        <v>42994</v>
      </c>
      <c r="E40" s="4">
        <v>10</v>
      </c>
      <c r="F40" s="3">
        <v>0.55000000000000004</v>
      </c>
      <c r="G40" s="3"/>
      <c r="H40" s="2">
        <f t="shared" si="2"/>
        <v>9.4499999999999993</v>
      </c>
    </row>
    <row r="41" spans="1:8">
      <c r="A41" s="13">
        <v>39</v>
      </c>
      <c r="B41" s="13" t="s">
        <v>110</v>
      </c>
      <c r="C41" s="15" t="s">
        <v>163</v>
      </c>
      <c r="D41" s="14">
        <v>42841</v>
      </c>
      <c r="E41" s="4">
        <v>10</v>
      </c>
      <c r="F41" s="3">
        <v>0.55000000000000004</v>
      </c>
      <c r="G41" s="3"/>
      <c r="H41" s="2">
        <f t="shared" si="2"/>
        <v>9.4499999999999993</v>
      </c>
    </row>
    <row r="42" spans="1:8">
      <c r="A42" s="13">
        <v>40</v>
      </c>
      <c r="B42" s="13" t="s">
        <v>99</v>
      </c>
      <c r="C42" s="15" t="s">
        <v>163</v>
      </c>
      <c r="D42" s="14">
        <v>42449</v>
      </c>
      <c r="E42" s="4">
        <v>10</v>
      </c>
      <c r="F42" s="3">
        <v>0.55000000000000004</v>
      </c>
      <c r="G42" s="3"/>
      <c r="H42" s="2">
        <f t="shared" si="2"/>
        <v>9.4499999999999993</v>
      </c>
    </row>
    <row r="43" spans="1:8">
      <c r="A43" s="13">
        <v>41</v>
      </c>
      <c r="B43" s="13" t="s">
        <v>73</v>
      </c>
      <c r="C43" s="25" t="s">
        <v>72</v>
      </c>
      <c r="D43" s="14">
        <v>43087</v>
      </c>
      <c r="E43" s="4">
        <v>10</v>
      </c>
      <c r="F43" s="3">
        <v>0.6</v>
      </c>
      <c r="G43" s="3"/>
      <c r="H43" s="2">
        <f t="shared" si="2"/>
        <v>9.4</v>
      </c>
    </row>
    <row r="44" spans="1:8">
      <c r="A44" s="13">
        <v>42</v>
      </c>
      <c r="B44" s="23" t="s">
        <v>77</v>
      </c>
      <c r="C44" s="15" t="s">
        <v>60</v>
      </c>
      <c r="D44" s="22">
        <v>42893</v>
      </c>
      <c r="E44" s="4">
        <v>10</v>
      </c>
      <c r="F44" s="3">
        <v>0.6</v>
      </c>
      <c r="G44" s="3"/>
      <c r="H44" s="2">
        <f t="shared" si="2"/>
        <v>9.4</v>
      </c>
    </row>
    <row r="45" spans="1:8" ht="15" customHeight="1">
      <c r="A45" s="13">
        <v>43</v>
      </c>
      <c r="B45" s="13" t="s">
        <v>63</v>
      </c>
      <c r="C45" s="25" t="s">
        <v>25</v>
      </c>
      <c r="D45" s="14">
        <v>42875</v>
      </c>
      <c r="E45" s="4">
        <v>10</v>
      </c>
      <c r="F45" s="3">
        <v>0.6</v>
      </c>
      <c r="G45" s="3"/>
      <c r="H45" s="2">
        <f t="shared" si="2"/>
        <v>9.4</v>
      </c>
    </row>
    <row r="46" spans="1:8">
      <c r="A46" s="13">
        <v>44</v>
      </c>
      <c r="B46" s="26" t="s">
        <v>94</v>
      </c>
      <c r="C46" s="15" t="s">
        <v>60</v>
      </c>
      <c r="D46" s="24">
        <v>43071</v>
      </c>
      <c r="E46" s="4">
        <v>10</v>
      </c>
      <c r="F46" s="3">
        <v>0.7</v>
      </c>
      <c r="G46" s="3"/>
      <c r="H46" s="2">
        <f t="shared" si="2"/>
        <v>9.3000000000000007</v>
      </c>
    </row>
    <row r="47" spans="1:8">
      <c r="A47" s="13">
        <v>45</v>
      </c>
      <c r="B47" s="13" t="s">
        <v>100</v>
      </c>
      <c r="C47" s="15" t="s">
        <v>163</v>
      </c>
      <c r="D47" s="14">
        <v>43032</v>
      </c>
      <c r="E47" s="4">
        <v>10</v>
      </c>
      <c r="F47" s="3">
        <v>0.7</v>
      </c>
      <c r="G47" s="3"/>
      <c r="H47" s="2">
        <f t="shared" si="2"/>
        <v>9.3000000000000007</v>
      </c>
    </row>
    <row r="48" spans="1:8">
      <c r="A48" s="13">
        <v>46</v>
      </c>
      <c r="B48" s="23" t="s">
        <v>107</v>
      </c>
      <c r="C48" s="25" t="s">
        <v>25</v>
      </c>
      <c r="D48" s="14">
        <v>42704</v>
      </c>
      <c r="E48" s="4">
        <v>10</v>
      </c>
      <c r="F48" s="3">
        <v>0.75</v>
      </c>
      <c r="G48" s="3"/>
      <c r="H48" s="2">
        <f t="shared" ref="H48:H63" si="3">SUM(E48-F48-G48)</f>
        <v>9.25</v>
      </c>
    </row>
    <row r="49" spans="1:8">
      <c r="A49" s="13">
        <v>47</v>
      </c>
      <c r="B49" s="13" t="s">
        <v>132</v>
      </c>
      <c r="C49" s="66" t="s">
        <v>155</v>
      </c>
      <c r="D49" s="14">
        <v>42714</v>
      </c>
      <c r="E49" s="4">
        <v>10</v>
      </c>
      <c r="F49" s="3">
        <v>0.67500000000000004</v>
      </c>
      <c r="G49" s="3">
        <v>0.1</v>
      </c>
      <c r="H49" s="2">
        <f t="shared" si="3"/>
        <v>9.2249999999999996</v>
      </c>
    </row>
    <row r="50" spans="1:8">
      <c r="A50" s="13">
        <v>48</v>
      </c>
      <c r="B50" s="23" t="s">
        <v>151</v>
      </c>
      <c r="C50" s="15" t="s">
        <v>25</v>
      </c>
      <c r="D50" s="14">
        <v>42948</v>
      </c>
      <c r="E50" s="4">
        <v>10</v>
      </c>
      <c r="F50" s="3">
        <v>0.85</v>
      </c>
      <c r="G50" s="3"/>
      <c r="H50" s="2">
        <f>SUM(E50-F50-G50)</f>
        <v>9.15</v>
      </c>
    </row>
    <row r="51" spans="1:8">
      <c r="A51" s="13">
        <v>49</v>
      </c>
      <c r="B51" s="23" t="s">
        <v>47</v>
      </c>
      <c r="C51" s="15" t="s">
        <v>163</v>
      </c>
      <c r="D51" s="22">
        <v>42926</v>
      </c>
      <c r="E51" s="4">
        <v>10</v>
      </c>
      <c r="F51" s="3">
        <v>0.85</v>
      </c>
      <c r="G51" s="3"/>
      <c r="H51" s="2">
        <f>SUM(E51-F51-G51)</f>
        <v>9.15</v>
      </c>
    </row>
    <row r="52" spans="1:8">
      <c r="A52" s="13">
        <v>50</v>
      </c>
      <c r="B52" s="23" t="s">
        <v>150</v>
      </c>
      <c r="C52" s="15" t="s">
        <v>25</v>
      </c>
      <c r="D52" s="14">
        <v>42889</v>
      </c>
      <c r="E52" s="4">
        <v>10</v>
      </c>
      <c r="F52" s="3">
        <v>0.85</v>
      </c>
      <c r="G52" s="3"/>
      <c r="H52" s="2">
        <f>SUM(E52-F52-G52)</f>
        <v>9.15</v>
      </c>
    </row>
    <row r="53" spans="1:8">
      <c r="A53" s="13">
        <v>51</v>
      </c>
      <c r="B53" s="23" t="s">
        <v>149</v>
      </c>
      <c r="C53" s="15" t="s">
        <v>25</v>
      </c>
      <c r="D53" s="14">
        <v>43041</v>
      </c>
      <c r="E53" s="4">
        <v>10</v>
      </c>
      <c r="F53" s="3">
        <v>0.95</v>
      </c>
      <c r="G53" s="3"/>
      <c r="H53" s="2">
        <f t="shared" si="3"/>
        <v>9.0500000000000007</v>
      </c>
    </row>
    <row r="54" spans="1:8" ht="15" customHeight="1">
      <c r="A54" s="13">
        <v>52</v>
      </c>
      <c r="B54" s="26" t="s">
        <v>98</v>
      </c>
      <c r="C54" s="15" t="s">
        <v>60</v>
      </c>
      <c r="D54" s="24">
        <v>42394</v>
      </c>
      <c r="E54" s="4">
        <v>10</v>
      </c>
      <c r="F54" s="3">
        <v>0.95</v>
      </c>
      <c r="G54" s="3"/>
      <c r="H54" s="2">
        <f t="shared" si="3"/>
        <v>9.0500000000000007</v>
      </c>
    </row>
    <row r="55" spans="1:8">
      <c r="A55" s="13">
        <v>53</v>
      </c>
      <c r="B55" s="13" t="s">
        <v>93</v>
      </c>
      <c r="C55" s="15" t="s">
        <v>163</v>
      </c>
      <c r="D55" s="14">
        <v>42961</v>
      </c>
      <c r="E55" s="4">
        <v>10</v>
      </c>
      <c r="F55" s="3">
        <v>1.05</v>
      </c>
      <c r="G55" s="3"/>
      <c r="H55" s="2">
        <f t="shared" si="3"/>
        <v>8.9499999999999993</v>
      </c>
    </row>
    <row r="56" spans="1:8">
      <c r="A56" s="13">
        <v>54</v>
      </c>
      <c r="B56" s="23" t="s">
        <v>51</v>
      </c>
      <c r="C56" s="15" t="s">
        <v>163</v>
      </c>
      <c r="D56" s="22">
        <v>42936</v>
      </c>
      <c r="E56" s="4">
        <v>10</v>
      </c>
      <c r="F56" s="3">
        <v>1.1000000000000001</v>
      </c>
      <c r="G56" s="3"/>
      <c r="H56" s="2">
        <f t="shared" si="3"/>
        <v>8.9</v>
      </c>
    </row>
    <row r="57" spans="1:8">
      <c r="A57" s="13">
        <v>55</v>
      </c>
      <c r="B57" s="13" t="s">
        <v>104</v>
      </c>
      <c r="C57" s="15" t="s">
        <v>163</v>
      </c>
      <c r="D57" s="14">
        <v>43081</v>
      </c>
      <c r="E57" s="4">
        <v>10</v>
      </c>
      <c r="F57" s="3">
        <v>1.2</v>
      </c>
      <c r="G57" s="3"/>
      <c r="H57" s="2">
        <f t="shared" si="3"/>
        <v>8.8000000000000007</v>
      </c>
    </row>
    <row r="58" spans="1:8">
      <c r="A58" s="13">
        <v>56</v>
      </c>
      <c r="B58" s="13" t="s">
        <v>48</v>
      </c>
      <c r="C58" s="15" t="s">
        <v>163</v>
      </c>
      <c r="D58" s="14">
        <v>42758</v>
      </c>
      <c r="E58" s="4">
        <v>10</v>
      </c>
      <c r="F58" s="3">
        <v>1.3</v>
      </c>
      <c r="G58" s="3"/>
      <c r="H58" s="2">
        <f t="shared" si="3"/>
        <v>8.6999999999999993</v>
      </c>
    </row>
    <row r="59" spans="1:8">
      <c r="A59" s="13">
        <v>57</v>
      </c>
      <c r="B59" s="26" t="s">
        <v>109</v>
      </c>
      <c r="C59" s="25" t="s">
        <v>25</v>
      </c>
      <c r="D59" s="24">
        <v>42800</v>
      </c>
      <c r="E59" s="4">
        <v>9</v>
      </c>
      <c r="F59" s="3">
        <v>0.85</v>
      </c>
      <c r="G59" s="3"/>
      <c r="H59" s="2">
        <f t="shared" si="3"/>
        <v>8.15</v>
      </c>
    </row>
    <row r="60" spans="1:8">
      <c r="A60" s="13">
        <v>58</v>
      </c>
      <c r="B60" s="23" t="s">
        <v>102</v>
      </c>
      <c r="C60" s="15" t="s">
        <v>60</v>
      </c>
      <c r="D60" s="22">
        <v>42623</v>
      </c>
      <c r="E60" s="4">
        <v>9</v>
      </c>
      <c r="F60" s="3">
        <v>0.85</v>
      </c>
      <c r="G60" s="3"/>
      <c r="H60" s="2">
        <f t="shared" si="3"/>
        <v>8.15</v>
      </c>
    </row>
    <row r="61" spans="1:8">
      <c r="A61" s="13">
        <v>59</v>
      </c>
      <c r="B61" s="13" t="s">
        <v>108</v>
      </c>
      <c r="C61" s="15" t="s">
        <v>163</v>
      </c>
      <c r="D61" s="14">
        <v>42774</v>
      </c>
      <c r="E61" s="4">
        <v>9</v>
      </c>
      <c r="F61" s="3">
        <v>0.95</v>
      </c>
      <c r="G61" s="3"/>
      <c r="H61" s="2">
        <f t="shared" si="3"/>
        <v>8.0500000000000007</v>
      </c>
    </row>
    <row r="62" spans="1:8">
      <c r="A62" s="117">
        <v>60</v>
      </c>
      <c r="B62" s="110" t="s">
        <v>58</v>
      </c>
      <c r="C62" s="111" t="s">
        <v>163</v>
      </c>
      <c r="D62" s="112">
        <v>42672</v>
      </c>
      <c r="E62" s="113">
        <v>0</v>
      </c>
      <c r="F62" s="114">
        <v>0</v>
      </c>
      <c r="G62" s="114"/>
      <c r="H62" s="115">
        <f t="shared" si="3"/>
        <v>0</v>
      </c>
    </row>
    <row r="63" spans="1:8">
      <c r="A63" s="117">
        <v>61</v>
      </c>
      <c r="B63" s="117" t="s">
        <v>54</v>
      </c>
      <c r="C63" s="111" t="s">
        <v>32</v>
      </c>
      <c r="D63" s="112">
        <v>42651</v>
      </c>
      <c r="E63" s="113">
        <v>0</v>
      </c>
      <c r="F63" s="114">
        <v>0</v>
      </c>
      <c r="G63" s="114"/>
      <c r="H63" s="115">
        <f t="shared" si="3"/>
        <v>0</v>
      </c>
    </row>
  </sheetData>
  <sortState ref="B50:H52">
    <sortCondition descending="1" ref="D50:D52"/>
  </sortState>
  <mergeCells count="1">
    <mergeCell ref="E1:H1"/>
  </mergeCells>
  <dataValidations count="1">
    <dataValidation type="custom" allowBlank="1" showInputMessage="1" showErrorMessage="1" sqref="H3:H63">
      <formula1>"bvbv"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63"/>
  <sheetViews>
    <sheetView workbookViewId="0">
      <selection activeCell="N52" sqref="N52"/>
    </sheetView>
  </sheetViews>
  <sheetFormatPr defaultRowHeight="15"/>
  <cols>
    <col min="1" max="1" width="3" bestFit="1" customWidth="1"/>
    <col min="2" max="2" width="27.140625" bestFit="1" customWidth="1"/>
    <col min="3" max="3" width="27.28515625" bestFit="1" customWidth="1"/>
    <col min="4" max="4" width="10.7109375" bestFit="1" customWidth="1"/>
  </cols>
  <sheetData>
    <row r="1" spans="1:8">
      <c r="D1" s="1"/>
      <c r="E1" s="171" t="s">
        <v>1</v>
      </c>
      <c r="F1" s="172"/>
      <c r="G1" s="172"/>
      <c r="H1" s="172"/>
    </row>
    <row r="2" spans="1:8">
      <c r="B2" s="9" t="s">
        <v>13</v>
      </c>
      <c r="C2" s="9" t="s">
        <v>12</v>
      </c>
      <c r="D2" s="9" t="s">
        <v>11</v>
      </c>
      <c r="E2" s="7" t="s">
        <v>7</v>
      </c>
      <c r="F2" s="7" t="s">
        <v>9</v>
      </c>
      <c r="G2" s="7" t="s">
        <v>5</v>
      </c>
      <c r="H2" s="7" t="s">
        <v>8</v>
      </c>
    </row>
    <row r="3" spans="1:8">
      <c r="A3" s="91">
        <v>1</v>
      </c>
      <c r="B3" s="141" t="s">
        <v>71</v>
      </c>
      <c r="C3" s="98" t="s">
        <v>45</v>
      </c>
      <c r="D3" s="93">
        <v>42570</v>
      </c>
      <c r="E3" s="94">
        <v>10</v>
      </c>
      <c r="F3" s="95">
        <v>0.45</v>
      </c>
      <c r="G3" s="95"/>
      <c r="H3" s="96">
        <f t="shared" ref="H3:H29" si="0">SUM(E3-F3-G3)</f>
        <v>9.5500000000000007</v>
      </c>
    </row>
    <row r="4" spans="1:8">
      <c r="A4" s="91">
        <v>2</v>
      </c>
      <c r="B4" s="141" t="s">
        <v>85</v>
      </c>
      <c r="C4" s="92" t="s">
        <v>60</v>
      </c>
      <c r="D4" s="93">
        <v>42543</v>
      </c>
      <c r="E4" s="94">
        <v>10</v>
      </c>
      <c r="F4" s="95">
        <v>0.47499999999999998</v>
      </c>
      <c r="G4" s="95"/>
      <c r="H4" s="96">
        <f t="shared" si="0"/>
        <v>9.5250000000000004</v>
      </c>
    </row>
    <row r="5" spans="1:8">
      <c r="A5" s="118">
        <v>3</v>
      </c>
      <c r="B5" s="143" t="s">
        <v>95</v>
      </c>
      <c r="C5" s="119" t="s">
        <v>45</v>
      </c>
      <c r="D5" s="120">
        <v>42576</v>
      </c>
      <c r="E5" s="121">
        <v>10</v>
      </c>
      <c r="F5" s="122">
        <v>0.52500000000000002</v>
      </c>
      <c r="G5" s="122"/>
      <c r="H5" s="123">
        <f>SUM(E5-F5-G5)</f>
        <v>9.4749999999999996</v>
      </c>
    </row>
    <row r="6" spans="1:8">
      <c r="A6" s="118">
        <v>4</v>
      </c>
      <c r="B6" s="118" t="s">
        <v>118</v>
      </c>
      <c r="C6" s="124" t="s">
        <v>20</v>
      </c>
      <c r="D6" s="120">
        <v>42499</v>
      </c>
      <c r="E6" s="121">
        <v>10</v>
      </c>
      <c r="F6" s="122">
        <v>0.52500000000000002</v>
      </c>
      <c r="G6" s="122"/>
      <c r="H6" s="123">
        <f>SUM(E6-F6-G6)</f>
        <v>9.4749999999999996</v>
      </c>
    </row>
    <row r="7" spans="1:8">
      <c r="A7" s="118">
        <v>5</v>
      </c>
      <c r="B7" s="126" t="s">
        <v>83</v>
      </c>
      <c r="C7" s="119" t="s">
        <v>45</v>
      </c>
      <c r="D7" s="127">
        <v>42464</v>
      </c>
      <c r="E7" s="121">
        <v>10</v>
      </c>
      <c r="F7" s="122">
        <v>0.52500000000000002</v>
      </c>
      <c r="G7" s="122"/>
      <c r="H7" s="123">
        <f>SUM(E7-F7-G7)</f>
        <v>9.4749999999999996</v>
      </c>
    </row>
    <row r="8" spans="1:8">
      <c r="A8" s="118">
        <v>6</v>
      </c>
      <c r="B8" s="118" t="s">
        <v>56</v>
      </c>
      <c r="C8" s="119" t="s">
        <v>45</v>
      </c>
      <c r="D8" s="120">
        <v>42616</v>
      </c>
      <c r="E8" s="121">
        <v>10</v>
      </c>
      <c r="F8" s="122">
        <v>0.57499999999999996</v>
      </c>
      <c r="G8" s="122"/>
      <c r="H8" s="123">
        <f>SUM(E8-F8-G8)</f>
        <v>9.4250000000000007</v>
      </c>
    </row>
    <row r="9" spans="1:8">
      <c r="A9" s="118">
        <v>7</v>
      </c>
      <c r="B9" s="126" t="s">
        <v>76</v>
      </c>
      <c r="C9" s="119" t="s">
        <v>45</v>
      </c>
      <c r="D9" s="127">
        <v>42545</v>
      </c>
      <c r="E9" s="121">
        <v>10</v>
      </c>
      <c r="F9" s="122">
        <v>0.57499999999999996</v>
      </c>
      <c r="G9" s="122"/>
      <c r="H9" s="123">
        <f>SUM(E9-F9-G9)</f>
        <v>9.4250000000000007</v>
      </c>
    </row>
    <row r="10" spans="1:8">
      <c r="A10" s="91">
        <v>8</v>
      </c>
      <c r="B10" s="91" t="s">
        <v>82</v>
      </c>
      <c r="C10" s="92" t="s">
        <v>60</v>
      </c>
      <c r="D10" s="93">
        <v>42937</v>
      </c>
      <c r="E10" s="94">
        <v>10</v>
      </c>
      <c r="F10" s="95">
        <v>0.6</v>
      </c>
      <c r="G10" s="95"/>
      <c r="H10" s="96">
        <f t="shared" si="0"/>
        <v>9.4</v>
      </c>
    </row>
    <row r="11" spans="1:8" ht="15" customHeight="1">
      <c r="A11" s="13">
        <v>9</v>
      </c>
      <c r="B11" s="13" t="s">
        <v>75</v>
      </c>
      <c r="C11" s="25" t="s">
        <v>72</v>
      </c>
      <c r="D11" s="14">
        <v>42855</v>
      </c>
      <c r="E11" s="4">
        <v>10</v>
      </c>
      <c r="F11" s="3">
        <v>0.625</v>
      </c>
      <c r="G11" s="3"/>
      <c r="H11" s="2">
        <f t="shared" si="0"/>
        <v>9.375</v>
      </c>
    </row>
    <row r="12" spans="1:8">
      <c r="A12" s="13">
        <v>10</v>
      </c>
      <c r="B12" s="26" t="s">
        <v>115</v>
      </c>
      <c r="C12" s="25" t="s">
        <v>20</v>
      </c>
      <c r="D12" s="24">
        <v>42729</v>
      </c>
      <c r="E12" s="4">
        <v>10</v>
      </c>
      <c r="F12" s="3">
        <v>0.65</v>
      </c>
      <c r="G12" s="3"/>
      <c r="H12" s="2">
        <f t="shared" si="0"/>
        <v>9.35</v>
      </c>
    </row>
    <row r="13" spans="1:8">
      <c r="A13" s="13">
        <v>11</v>
      </c>
      <c r="B13" s="13" t="s">
        <v>80</v>
      </c>
      <c r="C13" s="15" t="s">
        <v>163</v>
      </c>
      <c r="D13" s="14">
        <v>42908</v>
      </c>
      <c r="E13" s="4">
        <v>10</v>
      </c>
      <c r="F13" s="3">
        <v>0.7</v>
      </c>
      <c r="G13" s="3"/>
      <c r="H13" s="2">
        <f>SUM(E13-F13-G13)</f>
        <v>9.3000000000000007</v>
      </c>
    </row>
    <row r="14" spans="1:8">
      <c r="A14" s="13">
        <v>12</v>
      </c>
      <c r="B14" s="13" t="s">
        <v>113</v>
      </c>
      <c r="C14" s="15" t="s">
        <v>60</v>
      </c>
      <c r="D14" s="14">
        <v>42903</v>
      </c>
      <c r="E14" s="4">
        <v>10</v>
      </c>
      <c r="F14" s="3">
        <v>0.7</v>
      </c>
      <c r="G14" s="3"/>
      <c r="H14" s="2">
        <f>SUM(E14-F14-G14)</f>
        <v>9.3000000000000007</v>
      </c>
    </row>
    <row r="15" spans="1:8">
      <c r="A15" s="13">
        <v>13</v>
      </c>
      <c r="B15" s="23" t="s">
        <v>114</v>
      </c>
      <c r="C15" s="25" t="s">
        <v>20</v>
      </c>
      <c r="D15" s="14">
        <v>42893</v>
      </c>
      <c r="E15" s="4">
        <v>10</v>
      </c>
      <c r="F15" s="3">
        <v>0.7</v>
      </c>
      <c r="G15" s="3"/>
      <c r="H15" s="2">
        <f>SUM(E15-F15-G15)</f>
        <v>9.3000000000000007</v>
      </c>
    </row>
    <row r="16" spans="1:8">
      <c r="A16" s="13">
        <v>14</v>
      </c>
      <c r="B16" s="13" t="s">
        <v>74</v>
      </c>
      <c r="C16" s="25" t="s">
        <v>45</v>
      </c>
      <c r="D16" s="14">
        <v>42628</v>
      </c>
      <c r="E16" s="4">
        <v>10</v>
      </c>
      <c r="F16" s="3">
        <v>0.7</v>
      </c>
      <c r="G16" s="3"/>
      <c r="H16" s="2">
        <f>SUM(E16-F16-G16)</f>
        <v>9.3000000000000007</v>
      </c>
    </row>
    <row r="17" spans="1:8">
      <c r="A17" s="13">
        <v>15</v>
      </c>
      <c r="B17" s="13" t="s">
        <v>87</v>
      </c>
      <c r="C17" s="15" t="s">
        <v>60</v>
      </c>
      <c r="D17" s="14">
        <v>42371</v>
      </c>
      <c r="E17" s="4">
        <v>10</v>
      </c>
      <c r="F17" s="3">
        <v>0.72499999999999998</v>
      </c>
      <c r="G17" s="3"/>
      <c r="H17" s="2">
        <f t="shared" si="0"/>
        <v>9.2750000000000004</v>
      </c>
    </row>
    <row r="18" spans="1:8">
      <c r="A18" s="13">
        <v>16</v>
      </c>
      <c r="B18" s="13" t="s">
        <v>100</v>
      </c>
      <c r="C18" s="15" t="s">
        <v>163</v>
      </c>
      <c r="D18" s="14">
        <v>43032</v>
      </c>
      <c r="E18" s="4">
        <v>10</v>
      </c>
      <c r="F18" s="3">
        <v>0.75</v>
      </c>
      <c r="G18" s="3"/>
      <c r="H18" s="2">
        <f t="shared" ref="H18:H23" si="1">SUM(E18-F18-G18)</f>
        <v>9.25</v>
      </c>
    </row>
    <row r="19" spans="1:8">
      <c r="A19" s="13">
        <v>17</v>
      </c>
      <c r="B19" s="26" t="s">
        <v>88</v>
      </c>
      <c r="C19" s="15" t="s">
        <v>163</v>
      </c>
      <c r="D19" s="24">
        <v>42953</v>
      </c>
      <c r="E19" s="4">
        <v>10</v>
      </c>
      <c r="F19" s="3">
        <v>0.75</v>
      </c>
      <c r="G19" s="3"/>
      <c r="H19" s="2">
        <f t="shared" si="1"/>
        <v>9.25</v>
      </c>
    </row>
    <row r="20" spans="1:8">
      <c r="A20" s="13">
        <v>18</v>
      </c>
      <c r="B20" s="26" t="s">
        <v>64</v>
      </c>
      <c r="C20" s="15" t="s">
        <v>60</v>
      </c>
      <c r="D20" s="24">
        <v>42951</v>
      </c>
      <c r="E20" s="4">
        <v>10</v>
      </c>
      <c r="F20" s="3">
        <v>0.75</v>
      </c>
      <c r="G20" s="3"/>
      <c r="H20" s="2">
        <f t="shared" si="1"/>
        <v>9.25</v>
      </c>
    </row>
    <row r="21" spans="1:8" ht="15" customHeight="1">
      <c r="A21" s="13">
        <v>19</v>
      </c>
      <c r="B21" s="26" t="s">
        <v>49</v>
      </c>
      <c r="C21" s="25" t="s">
        <v>45</v>
      </c>
      <c r="D21" s="24">
        <v>42692</v>
      </c>
      <c r="E21" s="4">
        <v>10</v>
      </c>
      <c r="F21" s="3">
        <v>0.75</v>
      </c>
      <c r="G21" s="3"/>
      <c r="H21" s="2">
        <f t="shared" si="1"/>
        <v>9.25</v>
      </c>
    </row>
    <row r="22" spans="1:8">
      <c r="A22" s="13">
        <v>20</v>
      </c>
      <c r="B22" s="13" t="s">
        <v>96</v>
      </c>
      <c r="C22" s="15" t="s">
        <v>60</v>
      </c>
      <c r="D22" s="14">
        <v>42545</v>
      </c>
      <c r="E22" s="4">
        <v>10</v>
      </c>
      <c r="F22" s="3">
        <v>0.75</v>
      </c>
      <c r="G22" s="3"/>
      <c r="H22" s="2">
        <f t="shared" si="1"/>
        <v>9.25</v>
      </c>
    </row>
    <row r="23" spans="1:8">
      <c r="A23" s="13">
        <v>21</v>
      </c>
      <c r="B23" s="23" t="s">
        <v>81</v>
      </c>
      <c r="C23" s="15" t="s">
        <v>60</v>
      </c>
      <c r="D23" s="14">
        <v>42530</v>
      </c>
      <c r="E23" s="4">
        <v>10</v>
      </c>
      <c r="F23" s="3">
        <v>0.75</v>
      </c>
      <c r="G23" s="3"/>
      <c r="H23" s="2">
        <f t="shared" si="1"/>
        <v>9.25</v>
      </c>
    </row>
    <row r="24" spans="1:8">
      <c r="A24" s="13">
        <v>22</v>
      </c>
      <c r="B24" s="13" t="s">
        <v>89</v>
      </c>
      <c r="C24" s="15" t="s">
        <v>60</v>
      </c>
      <c r="D24" s="14">
        <v>42892</v>
      </c>
      <c r="E24" s="4">
        <v>10</v>
      </c>
      <c r="F24" s="3">
        <v>0.77500000000000002</v>
      </c>
      <c r="G24" s="3"/>
      <c r="H24" s="2">
        <f t="shared" si="0"/>
        <v>9.2249999999999996</v>
      </c>
    </row>
    <row r="25" spans="1:8">
      <c r="A25" s="13">
        <v>23</v>
      </c>
      <c r="B25" s="26" t="s">
        <v>86</v>
      </c>
      <c r="C25" s="25" t="s">
        <v>32</v>
      </c>
      <c r="D25" s="24">
        <v>42851</v>
      </c>
      <c r="E25" s="4">
        <v>10</v>
      </c>
      <c r="F25" s="3">
        <v>0.82499999999999996</v>
      </c>
      <c r="G25" s="3"/>
      <c r="H25" s="2">
        <f>SUM(E25-F25-G25)</f>
        <v>9.1750000000000007</v>
      </c>
    </row>
    <row r="26" spans="1:8" ht="15" customHeight="1">
      <c r="A26" s="13">
        <v>24</v>
      </c>
      <c r="B26" s="13" t="s">
        <v>65</v>
      </c>
      <c r="C26" s="15" t="s">
        <v>60</v>
      </c>
      <c r="D26" s="14">
        <v>42602</v>
      </c>
      <c r="E26" s="4">
        <v>10</v>
      </c>
      <c r="F26" s="3">
        <v>0.82499999999999996</v>
      </c>
      <c r="G26" s="3"/>
      <c r="H26" s="2">
        <f>SUM(E26-F26-G26)</f>
        <v>9.1750000000000007</v>
      </c>
    </row>
    <row r="27" spans="1:8">
      <c r="A27" s="13">
        <v>25</v>
      </c>
      <c r="B27" s="26" t="s">
        <v>84</v>
      </c>
      <c r="C27" s="25" t="s">
        <v>72</v>
      </c>
      <c r="D27" s="24">
        <v>42507</v>
      </c>
      <c r="E27" s="4">
        <v>10</v>
      </c>
      <c r="F27" s="3">
        <v>0.82499999999999996</v>
      </c>
      <c r="G27" s="3"/>
      <c r="H27" s="2">
        <f>SUM(E27-F27-G27)</f>
        <v>9.1750000000000007</v>
      </c>
    </row>
    <row r="28" spans="1:8">
      <c r="A28" s="13">
        <v>26</v>
      </c>
      <c r="B28" s="13" t="s">
        <v>67</v>
      </c>
      <c r="C28" s="25" t="s">
        <v>45</v>
      </c>
      <c r="D28" s="14">
        <v>42513</v>
      </c>
      <c r="E28" s="4">
        <v>10</v>
      </c>
      <c r="F28" s="3">
        <v>0.85</v>
      </c>
      <c r="G28" s="3"/>
      <c r="H28" s="2">
        <f t="shared" si="0"/>
        <v>9.15</v>
      </c>
    </row>
    <row r="29" spans="1:8">
      <c r="A29" s="13">
        <v>27</v>
      </c>
      <c r="B29" s="13" t="s">
        <v>130</v>
      </c>
      <c r="C29" s="66" t="s">
        <v>155</v>
      </c>
      <c r="D29" s="14">
        <v>42994</v>
      </c>
      <c r="E29" s="4">
        <v>10</v>
      </c>
      <c r="F29" s="3">
        <v>0.875</v>
      </c>
      <c r="G29" s="3"/>
      <c r="H29" s="2">
        <f t="shared" si="0"/>
        <v>9.125</v>
      </c>
    </row>
    <row r="30" spans="1:8">
      <c r="A30" s="13">
        <v>28</v>
      </c>
      <c r="B30" s="23" t="s">
        <v>50</v>
      </c>
      <c r="C30" s="15" t="s">
        <v>163</v>
      </c>
      <c r="D30" s="22">
        <v>42984</v>
      </c>
      <c r="E30" s="4">
        <v>10</v>
      </c>
      <c r="F30" s="3">
        <v>0.9</v>
      </c>
      <c r="G30" s="3"/>
      <c r="H30" s="2">
        <f>SUM(E30-F30-G30)</f>
        <v>9.1</v>
      </c>
    </row>
    <row r="31" spans="1:8">
      <c r="A31" s="13">
        <v>29</v>
      </c>
      <c r="B31" s="13" t="s">
        <v>116</v>
      </c>
      <c r="C31" s="15" t="s">
        <v>20</v>
      </c>
      <c r="D31" s="14">
        <v>42822</v>
      </c>
      <c r="E31" s="4">
        <v>10</v>
      </c>
      <c r="F31" s="3">
        <v>0.9</v>
      </c>
      <c r="G31" s="3"/>
      <c r="H31" s="2">
        <f>SUM(E31-F31-G31)</f>
        <v>9.1</v>
      </c>
    </row>
    <row r="32" spans="1:8">
      <c r="A32" s="13">
        <v>30</v>
      </c>
      <c r="B32" s="13" t="s">
        <v>105</v>
      </c>
      <c r="C32" s="15" t="s">
        <v>60</v>
      </c>
      <c r="D32" s="14">
        <v>42636</v>
      </c>
      <c r="E32" s="4">
        <v>10</v>
      </c>
      <c r="F32" s="3">
        <v>0.92500000000000004</v>
      </c>
      <c r="G32" s="3"/>
      <c r="H32" s="2">
        <f>SUM(E32-F32-G32)</f>
        <v>9.0749999999999993</v>
      </c>
    </row>
    <row r="33" spans="1:8">
      <c r="A33" s="13">
        <v>31</v>
      </c>
      <c r="B33" s="26" t="s">
        <v>98</v>
      </c>
      <c r="C33" s="15" t="s">
        <v>60</v>
      </c>
      <c r="D33" s="24">
        <v>42394</v>
      </c>
      <c r="E33" s="4">
        <v>10</v>
      </c>
      <c r="F33" s="3">
        <v>0.92500000000000004</v>
      </c>
      <c r="G33" s="3"/>
      <c r="H33" s="2">
        <f>SUM(E33-F33-G33)</f>
        <v>9.0749999999999993</v>
      </c>
    </row>
    <row r="34" spans="1:8">
      <c r="A34" s="13">
        <v>32</v>
      </c>
      <c r="B34" s="13" t="s">
        <v>162</v>
      </c>
      <c r="C34" s="15" t="s">
        <v>60</v>
      </c>
      <c r="D34" s="14">
        <v>42382</v>
      </c>
      <c r="E34" s="4">
        <v>10</v>
      </c>
      <c r="F34" s="3">
        <v>0.92500000000000004</v>
      </c>
      <c r="G34" s="3"/>
      <c r="H34" s="2">
        <f>SUM(E34-F34-G34)</f>
        <v>9.0749999999999993</v>
      </c>
    </row>
    <row r="35" spans="1:8">
      <c r="A35" s="13">
        <v>33</v>
      </c>
      <c r="B35" s="13" t="s">
        <v>117</v>
      </c>
      <c r="C35" s="15" t="s">
        <v>20</v>
      </c>
      <c r="D35" s="14">
        <v>42436</v>
      </c>
      <c r="E35" s="4">
        <v>10</v>
      </c>
      <c r="F35" s="3">
        <v>0.95</v>
      </c>
      <c r="G35" s="3"/>
      <c r="H35" s="2">
        <f t="shared" ref="H35:H63" si="2">SUM(E35-F35-G35)</f>
        <v>9.0500000000000007</v>
      </c>
    </row>
    <row r="36" spans="1:8">
      <c r="A36" s="13">
        <v>34</v>
      </c>
      <c r="B36" s="26" t="s">
        <v>68</v>
      </c>
      <c r="C36" s="25" t="s">
        <v>25</v>
      </c>
      <c r="D36" s="24">
        <v>42962</v>
      </c>
      <c r="E36" s="4">
        <v>10</v>
      </c>
      <c r="F36" s="3">
        <v>0.97499999999999998</v>
      </c>
      <c r="G36" s="3"/>
      <c r="H36" s="2">
        <f t="shared" si="2"/>
        <v>9.0250000000000004</v>
      </c>
    </row>
    <row r="37" spans="1:8">
      <c r="A37" s="13">
        <v>35</v>
      </c>
      <c r="B37" s="23" t="s">
        <v>77</v>
      </c>
      <c r="C37" s="15" t="s">
        <v>60</v>
      </c>
      <c r="D37" s="22">
        <v>42893</v>
      </c>
      <c r="E37" s="4">
        <v>10</v>
      </c>
      <c r="F37" s="3">
        <v>1</v>
      </c>
      <c r="G37" s="3"/>
      <c r="H37" s="2">
        <f>SUM(E37-F37-G37)</f>
        <v>9</v>
      </c>
    </row>
    <row r="38" spans="1:8">
      <c r="A38" s="13">
        <v>36</v>
      </c>
      <c r="B38" s="26" t="s">
        <v>103</v>
      </c>
      <c r="C38" s="15" t="s">
        <v>163</v>
      </c>
      <c r="D38" s="24">
        <v>42538</v>
      </c>
      <c r="E38" s="4">
        <v>10</v>
      </c>
      <c r="F38" s="3">
        <v>1</v>
      </c>
      <c r="G38" s="3"/>
      <c r="H38" s="2">
        <f>SUM(E38-F38-G38)</f>
        <v>9</v>
      </c>
    </row>
    <row r="39" spans="1:8">
      <c r="A39" s="13">
        <v>37</v>
      </c>
      <c r="B39" s="13" t="s">
        <v>55</v>
      </c>
      <c r="C39" s="25" t="s">
        <v>45</v>
      </c>
      <c r="D39" s="14">
        <v>42728</v>
      </c>
      <c r="E39" s="4">
        <v>10</v>
      </c>
      <c r="F39" s="3">
        <v>1.05</v>
      </c>
      <c r="G39" s="3"/>
      <c r="H39" s="2">
        <f>SUM(E39-F39-G39)</f>
        <v>8.9499999999999993</v>
      </c>
    </row>
    <row r="40" spans="1:8">
      <c r="A40" s="13">
        <v>38</v>
      </c>
      <c r="B40" s="26" t="s">
        <v>111</v>
      </c>
      <c r="C40" s="15" t="s">
        <v>60</v>
      </c>
      <c r="D40" s="24">
        <v>42393</v>
      </c>
      <c r="E40" s="4">
        <v>10</v>
      </c>
      <c r="F40" s="3">
        <v>1.05</v>
      </c>
      <c r="G40" s="3"/>
      <c r="H40" s="2">
        <f>SUM(E40-F40-G40)</f>
        <v>8.9499999999999993</v>
      </c>
    </row>
    <row r="41" spans="1:8">
      <c r="A41" s="13">
        <v>39</v>
      </c>
      <c r="B41" s="13" t="s">
        <v>110</v>
      </c>
      <c r="C41" s="15" t="s">
        <v>163</v>
      </c>
      <c r="D41" s="14">
        <v>42841</v>
      </c>
      <c r="E41" s="4">
        <v>10</v>
      </c>
      <c r="F41" s="3">
        <v>1.1000000000000001</v>
      </c>
      <c r="G41" s="3"/>
      <c r="H41" s="2">
        <f t="shared" si="2"/>
        <v>8.9</v>
      </c>
    </row>
    <row r="42" spans="1:8">
      <c r="A42" s="13">
        <v>40</v>
      </c>
      <c r="B42" s="13" t="s">
        <v>132</v>
      </c>
      <c r="C42" s="66" t="s">
        <v>155</v>
      </c>
      <c r="D42" s="14">
        <v>42714</v>
      </c>
      <c r="E42" s="4">
        <v>10</v>
      </c>
      <c r="F42" s="3">
        <v>1.1000000000000001</v>
      </c>
      <c r="G42" s="3"/>
      <c r="H42" s="2">
        <f t="shared" si="2"/>
        <v>8.9</v>
      </c>
    </row>
    <row r="43" spans="1:8">
      <c r="A43" s="13">
        <v>41</v>
      </c>
      <c r="B43" s="13" t="s">
        <v>99</v>
      </c>
      <c r="C43" s="15" t="s">
        <v>163</v>
      </c>
      <c r="D43" s="14">
        <v>42449</v>
      </c>
      <c r="E43" s="4">
        <v>10</v>
      </c>
      <c r="F43" s="3">
        <v>1.2</v>
      </c>
      <c r="G43" s="3"/>
      <c r="H43" s="2">
        <f t="shared" si="2"/>
        <v>8.8000000000000007</v>
      </c>
    </row>
    <row r="44" spans="1:8">
      <c r="A44" s="13">
        <v>42</v>
      </c>
      <c r="B44" s="26" t="s">
        <v>94</v>
      </c>
      <c r="C44" s="15" t="s">
        <v>60</v>
      </c>
      <c r="D44" s="24">
        <v>43071</v>
      </c>
      <c r="E44" s="4">
        <v>10</v>
      </c>
      <c r="F44" s="3">
        <v>1.25</v>
      </c>
      <c r="G44" s="3"/>
      <c r="H44" s="2">
        <f>SUM(E44-F44-G44)</f>
        <v>8.75</v>
      </c>
    </row>
    <row r="45" spans="1:8" ht="15" customHeight="1">
      <c r="A45" s="13">
        <v>43</v>
      </c>
      <c r="B45" s="23" t="s">
        <v>78</v>
      </c>
      <c r="C45" s="15" t="s">
        <v>60</v>
      </c>
      <c r="D45" s="22">
        <v>43064</v>
      </c>
      <c r="E45" s="4">
        <v>10</v>
      </c>
      <c r="F45" s="3">
        <v>1.25</v>
      </c>
      <c r="G45" s="3"/>
      <c r="H45" s="2">
        <f>SUM(E45-F45-G45)</f>
        <v>8.75</v>
      </c>
    </row>
    <row r="46" spans="1:8">
      <c r="A46" s="13">
        <v>44</v>
      </c>
      <c r="B46" s="23" t="s">
        <v>151</v>
      </c>
      <c r="C46" s="15" t="s">
        <v>25</v>
      </c>
      <c r="D46" s="14">
        <v>42948</v>
      </c>
      <c r="E46" s="4">
        <v>10</v>
      </c>
      <c r="F46" s="3">
        <v>1.25</v>
      </c>
      <c r="G46" s="3"/>
      <c r="H46" s="2">
        <f>SUM(E46-F46-G46)</f>
        <v>8.75</v>
      </c>
    </row>
    <row r="47" spans="1:8">
      <c r="A47" s="13">
        <v>45</v>
      </c>
      <c r="B47" s="23" t="s">
        <v>107</v>
      </c>
      <c r="C47" s="25" t="s">
        <v>25</v>
      </c>
      <c r="D47" s="14">
        <v>42704</v>
      </c>
      <c r="E47" s="4">
        <v>10</v>
      </c>
      <c r="F47" s="3">
        <v>1.25</v>
      </c>
      <c r="G47" s="3"/>
      <c r="H47" s="2">
        <f>SUM(E47-F47-G47)</f>
        <v>8.75</v>
      </c>
    </row>
    <row r="48" spans="1:8">
      <c r="A48" s="13">
        <v>46</v>
      </c>
      <c r="B48" s="13" t="s">
        <v>73</v>
      </c>
      <c r="C48" s="25" t="s">
        <v>72</v>
      </c>
      <c r="D48" s="14">
        <v>43087</v>
      </c>
      <c r="E48" s="4">
        <v>10</v>
      </c>
      <c r="F48" s="3">
        <v>1.2749999999999999</v>
      </c>
      <c r="G48" s="3"/>
      <c r="H48" s="2">
        <f t="shared" si="2"/>
        <v>8.7249999999999996</v>
      </c>
    </row>
    <row r="49" spans="1:8">
      <c r="A49" s="13">
        <v>47</v>
      </c>
      <c r="B49" s="13" t="s">
        <v>93</v>
      </c>
      <c r="C49" s="15" t="s">
        <v>163</v>
      </c>
      <c r="D49" s="14">
        <v>42961</v>
      </c>
      <c r="E49" s="4">
        <v>10</v>
      </c>
      <c r="F49" s="3">
        <v>1.4</v>
      </c>
      <c r="G49" s="3"/>
      <c r="H49" s="2">
        <f>SUM(E49-F49-G49)</f>
        <v>8.6</v>
      </c>
    </row>
    <row r="50" spans="1:8">
      <c r="A50" s="13">
        <v>48</v>
      </c>
      <c r="B50" s="13" t="s">
        <v>63</v>
      </c>
      <c r="C50" s="25" t="s">
        <v>25</v>
      </c>
      <c r="D50" s="14">
        <v>42875</v>
      </c>
      <c r="E50" s="4">
        <v>10</v>
      </c>
      <c r="F50" s="3">
        <v>1.4</v>
      </c>
      <c r="G50" s="3"/>
      <c r="H50" s="2">
        <f>SUM(E50-F50-G50)</f>
        <v>8.6</v>
      </c>
    </row>
    <row r="51" spans="1:8">
      <c r="A51" s="13">
        <v>49</v>
      </c>
      <c r="B51" s="23" t="s">
        <v>102</v>
      </c>
      <c r="C51" s="15" t="s">
        <v>60</v>
      </c>
      <c r="D51" s="22">
        <v>42623</v>
      </c>
      <c r="E51" s="4">
        <v>10</v>
      </c>
      <c r="F51" s="3">
        <v>1.45</v>
      </c>
      <c r="G51" s="3"/>
      <c r="H51" s="2">
        <f t="shared" si="2"/>
        <v>8.5500000000000007</v>
      </c>
    </row>
    <row r="52" spans="1:8">
      <c r="A52" s="13">
        <v>50</v>
      </c>
      <c r="B52" s="26" t="s">
        <v>61</v>
      </c>
      <c r="C52" s="15" t="s">
        <v>60</v>
      </c>
      <c r="D52" s="24">
        <v>42760</v>
      </c>
      <c r="E52" s="4">
        <v>10</v>
      </c>
      <c r="F52" s="3">
        <v>1.4750000000000001</v>
      </c>
      <c r="G52" s="3"/>
      <c r="H52" s="2">
        <f t="shared" si="2"/>
        <v>8.5250000000000004</v>
      </c>
    </row>
    <row r="53" spans="1:8">
      <c r="A53" s="13">
        <v>51</v>
      </c>
      <c r="B53" s="23" t="s">
        <v>150</v>
      </c>
      <c r="C53" s="15" t="s">
        <v>25</v>
      </c>
      <c r="D53" s="14">
        <v>42889</v>
      </c>
      <c r="E53" s="4">
        <v>10</v>
      </c>
      <c r="F53" s="3">
        <v>1.5</v>
      </c>
      <c r="G53" s="3"/>
      <c r="H53" s="2">
        <f t="shared" si="2"/>
        <v>8.5</v>
      </c>
    </row>
    <row r="54" spans="1:8" ht="15" customHeight="1">
      <c r="A54" s="13">
        <v>52</v>
      </c>
      <c r="B54" s="13" t="s">
        <v>101</v>
      </c>
      <c r="C54" s="15" t="s">
        <v>163</v>
      </c>
      <c r="D54" s="14">
        <v>42868</v>
      </c>
      <c r="E54" s="4">
        <v>9</v>
      </c>
      <c r="F54" s="3">
        <v>0.6</v>
      </c>
      <c r="G54" s="3"/>
      <c r="H54" s="2">
        <f t="shared" si="2"/>
        <v>8.4</v>
      </c>
    </row>
    <row r="55" spans="1:8">
      <c r="A55" s="13">
        <v>53</v>
      </c>
      <c r="B55" s="23" t="s">
        <v>149</v>
      </c>
      <c r="C55" s="15" t="s">
        <v>25</v>
      </c>
      <c r="D55" s="14">
        <v>43041</v>
      </c>
      <c r="E55" s="4">
        <v>10</v>
      </c>
      <c r="F55" s="3">
        <v>1.55</v>
      </c>
      <c r="G55" s="3">
        <v>0.1</v>
      </c>
      <c r="H55" s="2">
        <f t="shared" si="2"/>
        <v>8.35</v>
      </c>
    </row>
    <row r="56" spans="1:8">
      <c r="A56" s="13">
        <v>54</v>
      </c>
      <c r="B56" s="13" t="s">
        <v>104</v>
      </c>
      <c r="C56" s="15" t="s">
        <v>163</v>
      </c>
      <c r="D56" s="14">
        <v>43081</v>
      </c>
      <c r="E56" s="4">
        <v>10</v>
      </c>
      <c r="F56" s="3">
        <v>1.7</v>
      </c>
      <c r="G56" s="3"/>
      <c r="H56" s="2">
        <f t="shared" si="2"/>
        <v>8.3000000000000007</v>
      </c>
    </row>
    <row r="57" spans="1:8">
      <c r="A57" s="13">
        <v>55</v>
      </c>
      <c r="B57" s="13" t="s">
        <v>108</v>
      </c>
      <c r="C57" s="15" t="s">
        <v>163</v>
      </c>
      <c r="D57" s="14">
        <v>42774</v>
      </c>
      <c r="E57" s="4">
        <v>9</v>
      </c>
      <c r="F57" s="3">
        <v>0.75</v>
      </c>
      <c r="G57" s="3"/>
      <c r="H57" s="2">
        <f t="shared" si="2"/>
        <v>8.25</v>
      </c>
    </row>
    <row r="58" spans="1:8">
      <c r="A58" s="13">
        <v>56</v>
      </c>
      <c r="B58" s="23" t="s">
        <v>51</v>
      </c>
      <c r="C58" s="15" t="s">
        <v>163</v>
      </c>
      <c r="D58" s="22">
        <v>42936</v>
      </c>
      <c r="E58" s="4">
        <v>10</v>
      </c>
      <c r="F58" s="3">
        <v>1.9</v>
      </c>
      <c r="G58" s="3"/>
      <c r="H58" s="2">
        <f t="shared" si="2"/>
        <v>8.1</v>
      </c>
    </row>
    <row r="59" spans="1:8">
      <c r="A59" s="13">
        <v>57</v>
      </c>
      <c r="B59" s="23" t="s">
        <v>47</v>
      </c>
      <c r="C59" s="15" t="s">
        <v>163</v>
      </c>
      <c r="D59" s="22">
        <v>42926</v>
      </c>
      <c r="E59" s="4">
        <v>9</v>
      </c>
      <c r="F59" s="3">
        <v>1.1499999999999999</v>
      </c>
      <c r="G59" s="3"/>
      <c r="H59" s="2">
        <f t="shared" si="2"/>
        <v>7.85</v>
      </c>
    </row>
    <row r="60" spans="1:8">
      <c r="A60" s="13">
        <v>58</v>
      </c>
      <c r="B60" s="26" t="s">
        <v>109</v>
      </c>
      <c r="C60" s="25" t="s">
        <v>25</v>
      </c>
      <c r="D60" s="24">
        <v>42800</v>
      </c>
      <c r="E60" s="4">
        <v>9</v>
      </c>
      <c r="F60" s="3">
        <v>1.25</v>
      </c>
      <c r="G60" s="3"/>
      <c r="H60" s="2">
        <f t="shared" si="2"/>
        <v>7.75</v>
      </c>
    </row>
    <row r="61" spans="1:8">
      <c r="A61" s="13">
        <v>59</v>
      </c>
      <c r="B61" s="13" t="s">
        <v>48</v>
      </c>
      <c r="C61" s="15" t="s">
        <v>163</v>
      </c>
      <c r="D61" s="14">
        <v>42758</v>
      </c>
      <c r="E61" s="4">
        <v>7</v>
      </c>
      <c r="F61" s="3">
        <v>0.5</v>
      </c>
      <c r="G61" s="3"/>
      <c r="H61" s="2">
        <f t="shared" si="2"/>
        <v>6.5</v>
      </c>
    </row>
    <row r="62" spans="1:8">
      <c r="A62" s="117">
        <v>60</v>
      </c>
      <c r="B62" s="110" t="s">
        <v>58</v>
      </c>
      <c r="C62" s="111" t="s">
        <v>163</v>
      </c>
      <c r="D62" s="112">
        <v>42672</v>
      </c>
      <c r="E62" s="113">
        <v>0</v>
      </c>
      <c r="F62" s="114">
        <v>0</v>
      </c>
      <c r="G62" s="114"/>
      <c r="H62" s="115">
        <f t="shared" si="2"/>
        <v>0</v>
      </c>
    </row>
    <row r="63" spans="1:8">
      <c r="A63" s="117">
        <v>61</v>
      </c>
      <c r="B63" s="117" t="s">
        <v>54</v>
      </c>
      <c r="C63" s="111" t="s">
        <v>32</v>
      </c>
      <c r="D63" s="112">
        <v>42651</v>
      </c>
      <c r="E63" s="113">
        <v>0</v>
      </c>
      <c r="F63" s="114">
        <v>0</v>
      </c>
      <c r="G63" s="114"/>
      <c r="H63" s="115">
        <f t="shared" si="2"/>
        <v>0</v>
      </c>
    </row>
  </sheetData>
  <sortState ref="B49:H50">
    <sortCondition descending="1" ref="D49:D50"/>
  </sortState>
  <mergeCells count="1">
    <mergeCell ref="E1:H1"/>
  </mergeCells>
  <dataValidations count="1">
    <dataValidation type="custom" allowBlank="1" showInputMessage="1" showErrorMessage="1" sqref="H3:H63">
      <formula1>"bvbv"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63"/>
  <sheetViews>
    <sheetView topLeftCell="A39" workbookViewId="0">
      <selection activeCell="N9" sqref="N9"/>
    </sheetView>
  </sheetViews>
  <sheetFormatPr defaultRowHeight="15"/>
  <cols>
    <col min="1" max="1" width="3" bestFit="1" customWidth="1"/>
    <col min="2" max="2" width="27.140625" bestFit="1" customWidth="1"/>
    <col min="3" max="3" width="27.28515625" bestFit="1" customWidth="1"/>
    <col min="4" max="4" width="10.7109375" bestFit="1" customWidth="1"/>
  </cols>
  <sheetData>
    <row r="1" spans="1:8">
      <c r="D1" s="1"/>
      <c r="E1" s="173" t="s">
        <v>0</v>
      </c>
      <c r="F1" s="173"/>
      <c r="G1" s="173"/>
      <c r="H1" s="173"/>
    </row>
    <row r="2" spans="1:8">
      <c r="B2" s="21" t="s">
        <v>13</v>
      </c>
      <c r="C2" s="21" t="s">
        <v>12</v>
      </c>
      <c r="D2" s="21" t="s">
        <v>11</v>
      </c>
      <c r="E2" s="6" t="s">
        <v>7</v>
      </c>
      <c r="F2" s="6" t="s">
        <v>6</v>
      </c>
      <c r="G2" s="6" t="s">
        <v>5</v>
      </c>
      <c r="H2" s="6" t="s">
        <v>4</v>
      </c>
    </row>
    <row r="3" spans="1:8">
      <c r="A3" s="118">
        <v>1</v>
      </c>
      <c r="B3" s="125" t="s">
        <v>114</v>
      </c>
      <c r="C3" s="119" t="s">
        <v>20</v>
      </c>
      <c r="D3" s="120">
        <v>42893</v>
      </c>
      <c r="E3" s="121">
        <v>10</v>
      </c>
      <c r="F3" s="122">
        <v>0.3</v>
      </c>
      <c r="G3" s="122"/>
      <c r="H3" s="123">
        <f t="shared" ref="H3:H15" si="0">SUM(E3-F3-G3)</f>
        <v>9.6999999999999993</v>
      </c>
    </row>
    <row r="4" spans="1:8">
      <c r="A4" s="118">
        <v>2</v>
      </c>
      <c r="B4" s="118" t="s">
        <v>116</v>
      </c>
      <c r="C4" s="124" t="s">
        <v>20</v>
      </c>
      <c r="D4" s="120">
        <v>42822</v>
      </c>
      <c r="E4" s="121">
        <v>10</v>
      </c>
      <c r="F4" s="122">
        <v>0.3</v>
      </c>
      <c r="G4" s="122"/>
      <c r="H4" s="123">
        <f t="shared" si="0"/>
        <v>9.6999999999999993</v>
      </c>
    </row>
    <row r="5" spans="1:8">
      <c r="A5" s="118">
        <v>3</v>
      </c>
      <c r="B5" s="126" t="s">
        <v>68</v>
      </c>
      <c r="C5" s="119" t="s">
        <v>25</v>
      </c>
      <c r="D5" s="127">
        <v>42962</v>
      </c>
      <c r="E5" s="121">
        <v>10</v>
      </c>
      <c r="F5" s="122">
        <v>0.4</v>
      </c>
      <c r="G5" s="122"/>
      <c r="H5" s="123">
        <f t="shared" si="0"/>
        <v>9.6</v>
      </c>
    </row>
    <row r="6" spans="1:8">
      <c r="A6" s="118">
        <v>4</v>
      </c>
      <c r="B6" s="126" t="s">
        <v>88</v>
      </c>
      <c r="C6" s="124" t="s">
        <v>163</v>
      </c>
      <c r="D6" s="127">
        <v>42953</v>
      </c>
      <c r="E6" s="121">
        <v>10</v>
      </c>
      <c r="F6" s="122">
        <v>0.4</v>
      </c>
      <c r="G6" s="122"/>
      <c r="H6" s="123">
        <f t="shared" si="0"/>
        <v>9.6</v>
      </c>
    </row>
    <row r="7" spans="1:8">
      <c r="A7" s="118">
        <v>5</v>
      </c>
      <c r="B7" s="118" t="s">
        <v>89</v>
      </c>
      <c r="C7" s="124" t="s">
        <v>60</v>
      </c>
      <c r="D7" s="120">
        <v>42892</v>
      </c>
      <c r="E7" s="121">
        <v>10</v>
      </c>
      <c r="F7" s="122">
        <v>0.4</v>
      </c>
      <c r="G7" s="122"/>
      <c r="H7" s="123">
        <f t="shared" si="0"/>
        <v>9.6</v>
      </c>
    </row>
    <row r="8" spans="1:8">
      <c r="A8" s="13">
        <v>6</v>
      </c>
      <c r="B8" s="26" t="s">
        <v>86</v>
      </c>
      <c r="C8" s="25" t="s">
        <v>32</v>
      </c>
      <c r="D8" s="24">
        <v>42851</v>
      </c>
      <c r="E8" s="4">
        <v>10</v>
      </c>
      <c r="F8" s="3">
        <v>0.4</v>
      </c>
      <c r="G8" s="3"/>
      <c r="H8" s="2">
        <f t="shared" si="0"/>
        <v>9.6</v>
      </c>
    </row>
    <row r="9" spans="1:8">
      <c r="A9" s="13">
        <v>7</v>
      </c>
      <c r="B9" s="26" t="s">
        <v>115</v>
      </c>
      <c r="C9" s="25" t="s">
        <v>20</v>
      </c>
      <c r="D9" s="24">
        <v>42729</v>
      </c>
      <c r="E9" s="4">
        <v>10</v>
      </c>
      <c r="F9" s="3">
        <v>0.4</v>
      </c>
      <c r="G9" s="3"/>
      <c r="H9" s="2">
        <f t="shared" si="0"/>
        <v>9.6</v>
      </c>
    </row>
    <row r="10" spans="1:8">
      <c r="A10" s="13">
        <v>8</v>
      </c>
      <c r="B10" s="26" t="s">
        <v>49</v>
      </c>
      <c r="C10" s="25" t="s">
        <v>45</v>
      </c>
      <c r="D10" s="24">
        <v>42692</v>
      </c>
      <c r="E10" s="4">
        <v>10</v>
      </c>
      <c r="F10" s="3">
        <v>0.4</v>
      </c>
      <c r="G10" s="3"/>
      <c r="H10" s="2">
        <f t="shared" si="0"/>
        <v>9.6</v>
      </c>
    </row>
    <row r="11" spans="1:8" ht="15" customHeight="1">
      <c r="A11" s="13">
        <v>9</v>
      </c>
      <c r="B11" s="13" t="s">
        <v>105</v>
      </c>
      <c r="C11" s="15" t="s">
        <v>60</v>
      </c>
      <c r="D11" s="14">
        <v>42636</v>
      </c>
      <c r="E11" s="4">
        <v>10</v>
      </c>
      <c r="F11" s="3">
        <v>0.4</v>
      </c>
      <c r="G11" s="3"/>
      <c r="H11" s="2">
        <f t="shared" si="0"/>
        <v>9.6</v>
      </c>
    </row>
    <row r="12" spans="1:8">
      <c r="A12" s="13">
        <v>10</v>
      </c>
      <c r="B12" s="13" t="s">
        <v>74</v>
      </c>
      <c r="C12" s="25" t="s">
        <v>45</v>
      </c>
      <c r="D12" s="14">
        <v>42628</v>
      </c>
      <c r="E12" s="4">
        <v>10</v>
      </c>
      <c r="F12" s="3">
        <v>0.4</v>
      </c>
      <c r="G12" s="3"/>
      <c r="H12" s="2">
        <f t="shared" si="0"/>
        <v>9.6</v>
      </c>
    </row>
    <row r="13" spans="1:8">
      <c r="A13" s="13">
        <v>11</v>
      </c>
      <c r="B13" s="13" t="s">
        <v>56</v>
      </c>
      <c r="C13" s="25" t="s">
        <v>45</v>
      </c>
      <c r="D13" s="14">
        <v>42616</v>
      </c>
      <c r="E13" s="4">
        <v>10</v>
      </c>
      <c r="F13" s="3">
        <v>0.4</v>
      </c>
      <c r="G13" s="3"/>
      <c r="H13" s="2">
        <f t="shared" si="0"/>
        <v>9.6</v>
      </c>
    </row>
    <row r="14" spans="1:8">
      <c r="A14" s="91">
        <v>12</v>
      </c>
      <c r="B14" s="91" t="s">
        <v>85</v>
      </c>
      <c r="C14" s="92" t="s">
        <v>60</v>
      </c>
      <c r="D14" s="93">
        <v>42543</v>
      </c>
      <c r="E14" s="94">
        <v>10</v>
      </c>
      <c r="F14" s="95">
        <v>0.4</v>
      </c>
      <c r="G14" s="95"/>
      <c r="H14" s="96">
        <f t="shared" si="0"/>
        <v>9.6</v>
      </c>
    </row>
    <row r="15" spans="1:8">
      <c r="A15" s="13">
        <v>13</v>
      </c>
      <c r="B15" s="26" t="s">
        <v>103</v>
      </c>
      <c r="C15" s="15" t="s">
        <v>163</v>
      </c>
      <c r="D15" s="24">
        <v>42538</v>
      </c>
      <c r="E15" s="4">
        <v>10</v>
      </c>
      <c r="F15" s="3">
        <v>0.4</v>
      </c>
      <c r="G15" s="3"/>
      <c r="H15" s="2">
        <f t="shared" si="0"/>
        <v>9.6</v>
      </c>
    </row>
    <row r="16" spans="1:8">
      <c r="A16" s="13">
        <v>14</v>
      </c>
      <c r="B16" s="13" t="s">
        <v>99</v>
      </c>
      <c r="C16" s="15" t="s">
        <v>163</v>
      </c>
      <c r="D16" s="14">
        <v>42449</v>
      </c>
      <c r="E16" s="4">
        <v>10</v>
      </c>
      <c r="F16" s="3">
        <v>0.4</v>
      </c>
      <c r="G16" s="3"/>
      <c r="H16" s="2">
        <f t="shared" ref="H16:H17" si="1">SUM(E16-F16-G16)</f>
        <v>9.6</v>
      </c>
    </row>
    <row r="17" spans="1:8">
      <c r="A17" s="13">
        <v>58</v>
      </c>
      <c r="B17" s="13" t="s">
        <v>87</v>
      </c>
      <c r="C17" s="15" t="s">
        <v>60</v>
      </c>
      <c r="D17" s="14">
        <v>42371</v>
      </c>
      <c r="E17" s="4">
        <v>10</v>
      </c>
      <c r="F17" s="3">
        <v>0.4</v>
      </c>
      <c r="G17" s="3"/>
      <c r="H17" s="2">
        <f t="shared" si="1"/>
        <v>9.6</v>
      </c>
    </row>
    <row r="18" spans="1:8">
      <c r="A18" s="13">
        <v>15</v>
      </c>
      <c r="B18" s="23" t="s">
        <v>50</v>
      </c>
      <c r="C18" s="15" t="s">
        <v>163</v>
      </c>
      <c r="D18" s="22">
        <v>42984</v>
      </c>
      <c r="E18" s="4">
        <v>10</v>
      </c>
      <c r="F18" s="3">
        <v>0.5</v>
      </c>
      <c r="G18" s="3"/>
      <c r="H18" s="2">
        <f t="shared" ref="H18:H56" si="2">SUM(E18-F18-G18)</f>
        <v>9.5</v>
      </c>
    </row>
    <row r="19" spans="1:8">
      <c r="A19" s="13">
        <v>16</v>
      </c>
      <c r="B19" s="26" t="s">
        <v>64</v>
      </c>
      <c r="C19" s="15" t="s">
        <v>60</v>
      </c>
      <c r="D19" s="24">
        <v>42951</v>
      </c>
      <c r="E19" s="4">
        <v>10</v>
      </c>
      <c r="F19" s="3">
        <v>0.5</v>
      </c>
      <c r="G19" s="3"/>
      <c r="H19" s="2">
        <f t="shared" si="2"/>
        <v>9.5</v>
      </c>
    </row>
    <row r="20" spans="1:8">
      <c r="A20" s="91">
        <v>17</v>
      </c>
      <c r="B20" s="91" t="s">
        <v>82</v>
      </c>
      <c r="C20" s="92" t="s">
        <v>60</v>
      </c>
      <c r="D20" s="93">
        <v>42937</v>
      </c>
      <c r="E20" s="94">
        <v>10</v>
      </c>
      <c r="F20" s="95">
        <v>0.5</v>
      </c>
      <c r="G20" s="95"/>
      <c r="H20" s="96">
        <f t="shared" si="2"/>
        <v>9.5</v>
      </c>
    </row>
    <row r="21" spans="1:8" ht="15" customHeight="1">
      <c r="A21" s="13">
        <v>18</v>
      </c>
      <c r="B21" s="13" t="s">
        <v>113</v>
      </c>
      <c r="C21" s="15" t="s">
        <v>60</v>
      </c>
      <c r="D21" s="14">
        <v>42903</v>
      </c>
      <c r="E21" s="4">
        <v>10</v>
      </c>
      <c r="F21" s="3">
        <v>0.5</v>
      </c>
      <c r="G21" s="3"/>
      <c r="H21" s="2">
        <f t="shared" si="2"/>
        <v>9.5</v>
      </c>
    </row>
    <row r="22" spans="1:8">
      <c r="A22" s="13">
        <v>19</v>
      </c>
      <c r="B22" s="13" t="s">
        <v>110</v>
      </c>
      <c r="C22" s="15" t="s">
        <v>163</v>
      </c>
      <c r="D22" s="14">
        <v>42841</v>
      </c>
      <c r="E22" s="4">
        <v>10</v>
      </c>
      <c r="F22" s="3">
        <v>0.5</v>
      </c>
      <c r="G22" s="3"/>
      <c r="H22" s="2">
        <f t="shared" si="2"/>
        <v>9.5</v>
      </c>
    </row>
    <row r="23" spans="1:8">
      <c r="A23" s="13">
        <v>20</v>
      </c>
      <c r="B23" s="13" t="s">
        <v>55</v>
      </c>
      <c r="C23" s="25" t="s">
        <v>45</v>
      </c>
      <c r="D23" s="14">
        <v>42728</v>
      </c>
      <c r="E23" s="4">
        <v>10</v>
      </c>
      <c r="F23" s="3">
        <v>0.5</v>
      </c>
      <c r="G23" s="3"/>
      <c r="H23" s="2">
        <f t="shared" si="2"/>
        <v>9.5</v>
      </c>
    </row>
    <row r="24" spans="1:8">
      <c r="A24" s="13">
        <v>21</v>
      </c>
      <c r="B24" s="23" t="s">
        <v>107</v>
      </c>
      <c r="C24" s="25" t="s">
        <v>25</v>
      </c>
      <c r="D24" s="14">
        <v>42704</v>
      </c>
      <c r="E24" s="4">
        <v>10</v>
      </c>
      <c r="F24" s="3">
        <v>0.5</v>
      </c>
      <c r="G24" s="3"/>
      <c r="H24" s="2">
        <f t="shared" si="2"/>
        <v>9.5</v>
      </c>
    </row>
    <row r="25" spans="1:8">
      <c r="A25" s="13">
        <v>22</v>
      </c>
      <c r="B25" s="13" t="s">
        <v>65</v>
      </c>
      <c r="C25" s="15" t="s">
        <v>60</v>
      </c>
      <c r="D25" s="14">
        <v>42602</v>
      </c>
      <c r="E25" s="4">
        <v>10</v>
      </c>
      <c r="F25" s="3">
        <v>0.5</v>
      </c>
      <c r="G25" s="3"/>
      <c r="H25" s="2">
        <f t="shared" si="2"/>
        <v>9.5</v>
      </c>
    </row>
    <row r="26" spans="1:8" ht="15" customHeight="1">
      <c r="A26" s="13">
        <v>23</v>
      </c>
      <c r="B26" s="13" t="s">
        <v>95</v>
      </c>
      <c r="C26" s="25" t="s">
        <v>45</v>
      </c>
      <c r="D26" s="14">
        <v>42576</v>
      </c>
      <c r="E26" s="4">
        <v>10</v>
      </c>
      <c r="F26" s="3">
        <v>0.5</v>
      </c>
      <c r="G26" s="3"/>
      <c r="H26" s="2">
        <f t="shared" si="2"/>
        <v>9.5</v>
      </c>
    </row>
    <row r="27" spans="1:8">
      <c r="A27" s="91">
        <v>24</v>
      </c>
      <c r="B27" s="91" t="s">
        <v>71</v>
      </c>
      <c r="C27" s="98" t="s">
        <v>45</v>
      </c>
      <c r="D27" s="93">
        <v>42570</v>
      </c>
      <c r="E27" s="94">
        <v>10</v>
      </c>
      <c r="F27" s="95">
        <v>0.5</v>
      </c>
      <c r="G27" s="95"/>
      <c r="H27" s="96">
        <f t="shared" si="2"/>
        <v>9.5</v>
      </c>
    </row>
    <row r="28" spans="1:8">
      <c r="A28" s="13">
        <v>25</v>
      </c>
      <c r="B28" s="13" t="s">
        <v>96</v>
      </c>
      <c r="C28" s="15" t="s">
        <v>60</v>
      </c>
      <c r="D28" s="14">
        <v>42545</v>
      </c>
      <c r="E28" s="4">
        <v>10</v>
      </c>
      <c r="F28" s="3">
        <v>0.5</v>
      </c>
      <c r="G28" s="3"/>
      <c r="H28" s="2">
        <f t="shared" si="2"/>
        <v>9.5</v>
      </c>
    </row>
    <row r="29" spans="1:8">
      <c r="A29" s="13">
        <v>26</v>
      </c>
      <c r="B29" s="26" t="s">
        <v>76</v>
      </c>
      <c r="C29" s="25" t="s">
        <v>45</v>
      </c>
      <c r="D29" s="24">
        <v>42545</v>
      </c>
      <c r="E29" s="4">
        <v>10</v>
      </c>
      <c r="F29" s="3">
        <v>0.5</v>
      </c>
      <c r="G29" s="3"/>
      <c r="H29" s="2">
        <f t="shared" si="2"/>
        <v>9.5</v>
      </c>
    </row>
    <row r="30" spans="1:8">
      <c r="A30" s="13">
        <v>27</v>
      </c>
      <c r="B30" s="13" t="s">
        <v>67</v>
      </c>
      <c r="C30" s="25" t="s">
        <v>45</v>
      </c>
      <c r="D30" s="14">
        <v>42513</v>
      </c>
      <c r="E30" s="4">
        <v>10</v>
      </c>
      <c r="F30" s="3">
        <v>0.5</v>
      </c>
      <c r="G30" s="3"/>
      <c r="H30" s="2">
        <f t="shared" si="2"/>
        <v>9.5</v>
      </c>
    </row>
    <row r="31" spans="1:8">
      <c r="A31" s="13">
        <v>28</v>
      </c>
      <c r="B31" s="26" t="s">
        <v>84</v>
      </c>
      <c r="C31" s="25" t="s">
        <v>72</v>
      </c>
      <c r="D31" s="24">
        <v>42507</v>
      </c>
      <c r="E31" s="4">
        <v>10</v>
      </c>
      <c r="F31" s="3">
        <v>0.5</v>
      </c>
      <c r="G31" s="3"/>
      <c r="H31" s="2">
        <f t="shared" si="2"/>
        <v>9.5</v>
      </c>
    </row>
    <row r="32" spans="1:8">
      <c r="A32" s="13">
        <v>29</v>
      </c>
      <c r="B32" s="13" t="s">
        <v>118</v>
      </c>
      <c r="C32" s="15" t="s">
        <v>20</v>
      </c>
      <c r="D32" s="14">
        <v>42499</v>
      </c>
      <c r="E32" s="4">
        <v>10</v>
      </c>
      <c r="F32" s="3">
        <v>0.5</v>
      </c>
      <c r="G32" s="3"/>
      <c r="H32" s="2">
        <f t="shared" si="2"/>
        <v>9.5</v>
      </c>
    </row>
    <row r="33" spans="1:8">
      <c r="A33" s="13">
        <v>30</v>
      </c>
      <c r="B33" s="13" t="s">
        <v>117</v>
      </c>
      <c r="C33" s="15" t="s">
        <v>20</v>
      </c>
      <c r="D33" s="14">
        <v>42436</v>
      </c>
      <c r="E33" s="4">
        <v>10</v>
      </c>
      <c r="F33" s="3">
        <v>0.5</v>
      </c>
      <c r="G33" s="3"/>
      <c r="H33" s="2">
        <f t="shared" si="2"/>
        <v>9.5</v>
      </c>
    </row>
    <row r="34" spans="1:8">
      <c r="A34" s="13">
        <v>59</v>
      </c>
      <c r="B34" s="26" t="s">
        <v>111</v>
      </c>
      <c r="C34" s="15" t="s">
        <v>60</v>
      </c>
      <c r="D34" s="24">
        <v>42393</v>
      </c>
      <c r="E34" s="4">
        <v>10</v>
      </c>
      <c r="F34" s="3">
        <v>0.5</v>
      </c>
      <c r="G34" s="3"/>
      <c r="H34" s="2">
        <f t="shared" si="2"/>
        <v>9.5</v>
      </c>
    </row>
    <row r="35" spans="1:8">
      <c r="A35" s="13">
        <v>31</v>
      </c>
      <c r="B35" s="13" t="s">
        <v>73</v>
      </c>
      <c r="C35" s="25" t="s">
        <v>72</v>
      </c>
      <c r="D35" s="14">
        <v>43087</v>
      </c>
      <c r="E35" s="4">
        <v>10</v>
      </c>
      <c r="F35" s="3">
        <v>0.6</v>
      </c>
      <c r="G35" s="3"/>
      <c r="H35" s="2">
        <f t="shared" si="2"/>
        <v>9.4</v>
      </c>
    </row>
    <row r="36" spans="1:8">
      <c r="A36" s="13">
        <v>32</v>
      </c>
      <c r="B36" s="23" t="s">
        <v>78</v>
      </c>
      <c r="C36" s="15" t="s">
        <v>60</v>
      </c>
      <c r="D36" s="22">
        <v>43064</v>
      </c>
      <c r="E36" s="4">
        <v>10</v>
      </c>
      <c r="F36" s="3">
        <v>0.6</v>
      </c>
      <c r="G36" s="3"/>
      <c r="H36" s="2">
        <f t="shared" si="2"/>
        <v>9.4</v>
      </c>
    </row>
    <row r="37" spans="1:8">
      <c r="A37" s="13">
        <v>33</v>
      </c>
      <c r="B37" s="23" t="s">
        <v>149</v>
      </c>
      <c r="C37" s="15" t="s">
        <v>25</v>
      </c>
      <c r="D37" s="14">
        <v>43041</v>
      </c>
      <c r="E37" s="4">
        <v>10</v>
      </c>
      <c r="F37" s="3">
        <v>0.6</v>
      </c>
      <c r="G37" s="3"/>
      <c r="H37" s="2">
        <f t="shared" si="2"/>
        <v>9.4</v>
      </c>
    </row>
    <row r="38" spans="1:8">
      <c r="A38" s="13">
        <v>34</v>
      </c>
      <c r="B38" s="13" t="s">
        <v>100</v>
      </c>
      <c r="C38" s="15" t="s">
        <v>163</v>
      </c>
      <c r="D38" s="14">
        <v>43032</v>
      </c>
      <c r="E38" s="4">
        <v>10</v>
      </c>
      <c r="F38" s="3">
        <v>0.6</v>
      </c>
      <c r="G38" s="3"/>
      <c r="H38" s="2">
        <f t="shared" si="2"/>
        <v>9.4</v>
      </c>
    </row>
    <row r="39" spans="1:8">
      <c r="A39" s="13">
        <v>35</v>
      </c>
      <c r="B39" s="23" t="s">
        <v>77</v>
      </c>
      <c r="C39" s="15" t="s">
        <v>60</v>
      </c>
      <c r="D39" s="22">
        <v>42893</v>
      </c>
      <c r="E39" s="4">
        <v>10</v>
      </c>
      <c r="F39" s="3">
        <v>0.6</v>
      </c>
      <c r="G39" s="3"/>
      <c r="H39" s="2">
        <f t="shared" si="2"/>
        <v>9.4</v>
      </c>
    </row>
    <row r="40" spans="1:8">
      <c r="A40" s="13">
        <v>36</v>
      </c>
      <c r="B40" s="13" t="s">
        <v>101</v>
      </c>
      <c r="C40" s="15" t="s">
        <v>163</v>
      </c>
      <c r="D40" s="14">
        <v>42868</v>
      </c>
      <c r="E40" s="4">
        <v>10</v>
      </c>
      <c r="F40" s="3">
        <v>0.6</v>
      </c>
      <c r="G40" s="3"/>
      <c r="H40" s="2">
        <f t="shared" si="2"/>
        <v>9.4</v>
      </c>
    </row>
    <row r="41" spans="1:8">
      <c r="A41" s="13">
        <v>37</v>
      </c>
      <c r="B41" s="13" t="s">
        <v>75</v>
      </c>
      <c r="C41" s="25" t="s">
        <v>72</v>
      </c>
      <c r="D41" s="14">
        <v>42855</v>
      </c>
      <c r="E41" s="4">
        <v>10</v>
      </c>
      <c r="F41" s="3">
        <v>0.6</v>
      </c>
      <c r="G41" s="3"/>
      <c r="H41" s="2">
        <f t="shared" si="2"/>
        <v>9.4</v>
      </c>
    </row>
    <row r="42" spans="1:8">
      <c r="A42" s="13">
        <v>38</v>
      </c>
      <c r="B42" s="26" t="s">
        <v>61</v>
      </c>
      <c r="C42" s="15" t="s">
        <v>60</v>
      </c>
      <c r="D42" s="24">
        <v>42760</v>
      </c>
      <c r="E42" s="4">
        <v>10</v>
      </c>
      <c r="F42" s="3">
        <v>0.6</v>
      </c>
      <c r="G42" s="3"/>
      <c r="H42" s="2">
        <f t="shared" si="2"/>
        <v>9.4</v>
      </c>
    </row>
    <row r="43" spans="1:8">
      <c r="A43" s="13">
        <v>39</v>
      </c>
      <c r="B43" s="23" t="s">
        <v>81</v>
      </c>
      <c r="C43" s="15" t="s">
        <v>60</v>
      </c>
      <c r="D43" s="14">
        <v>42530</v>
      </c>
      <c r="E43" s="4">
        <v>10</v>
      </c>
      <c r="F43" s="3">
        <v>0.6</v>
      </c>
      <c r="G43" s="3"/>
      <c r="H43" s="2">
        <f t="shared" si="2"/>
        <v>9.4</v>
      </c>
    </row>
    <row r="44" spans="1:8">
      <c r="A44" s="13">
        <v>40</v>
      </c>
      <c r="B44" s="26" t="s">
        <v>83</v>
      </c>
      <c r="C44" s="25" t="s">
        <v>45</v>
      </c>
      <c r="D44" s="24">
        <v>42464</v>
      </c>
      <c r="E44" s="4">
        <v>10</v>
      </c>
      <c r="F44" s="3">
        <v>0.6</v>
      </c>
      <c r="G44" s="3"/>
      <c r="H44" s="2">
        <f t="shared" si="2"/>
        <v>9.4</v>
      </c>
    </row>
    <row r="45" spans="1:8" ht="15" customHeight="1">
      <c r="A45" s="13">
        <v>41</v>
      </c>
      <c r="B45" s="13" t="s">
        <v>104</v>
      </c>
      <c r="C45" s="15" t="s">
        <v>163</v>
      </c>
      <c r="D45" s="14">
        <v>43081</v>
      </c>
      <c r="E45" s="4">
        <v>10</v>
      </c>
      <c r="F45" s="3">
        <v>0.7</v>
      </c>
      <c r="G45" s="3"/>
      <c r="H45" s="2">
        <f t="shared" si="2"/>
        <v>9.3000000000000007</v>
      </c>
    </row>
    <row r="46" spans="1:8">
      <c r="A46" s="13">
        <v>42</v>
      </c>
      <c r="B46" s="26" t="s">
        <v>94</v>
      </c>
      <c r="C46" s="15" t="s">
        <v>60</v>
      </c>
      <c r="D46" s="24">
        <v>43071</v>
      </c>
      <c r="E46" s="4">
        <v>10</v>
      </c>
      <c r="F46" s="3">
        <v>0.7</v>
      </c>
      <c r="G46" s="3"/>
      <c r="H46" s="2">
        <f t="shared" si="2"/>
        <v>9.3000000000000007</v>
      </c>
    </row>
    <row r="47" spans="1:8">
      <c r="A47" s="13">
        <v>43</v>
      </c>
      <c r="B47" s="23" t="s">
        <v>51</v>
      </c>
      <c r="C47" s="15" t="s">
        <v>163</v>
      </c>
      <c r="D47" s="22">
        <v>42936</v>
      </c>
      <c r="E47" s="4">
        <v>10</v>
      </c>
      <c r="F47" s="3">
        <v>0.7</v>
      </c>
      <c r="G47" s="3"/>
      <c r="H47" s="2">
        <f t="shared" si="2"/>
        <v>9.3000000000000007</v>
      </c>
    </row>
    <row r="48" spans="1:8">
      <c r="A48" s="13">
        <v>44</v>
      </c>
      <c r="B48" s="23" t="s">
        <v>47</v>
      </c>
      <c r="C48" s="15" t="s">
        <v>163</v>
      </c>
      <c r="D48" s="22">
        <v>42926</v>
      </c>
      <c r="E48" s="4">
        <v>10</v>
      </c>
      <c r="F48" s="3">
        <v>0.7</v>
      </c>
      <c r="G48" s="3"/>
      <c r="H48" s="2">
        <f t="shared" si="2"/>
        <v>9.3000000000000007</v>
      </c>
    </row>
    <row r="49" spans="1:8">
      <c r="A49" s="13">
        <v>45</v>
      </c>
      <c r="B49" s="13" t="s">
        <v>80</v>
      </c>
      <c r="C49" s="15" t="s">
        <v>163</v>
      </c>
      <c r="D49" s="14">
        <v>42908</v>
      </c>
      <c r="E49" s="4">
        <v>10</v>
      </c>
      <c r="F49" s="3">
        <v>0.7</v>
      </c>
      <c r="G49" s="3"/>
      <c r="H49" s="2">
        <f t="shared" si="2"/>
        <v>9.3000000000000007</v>
      </c>
    </row>
    <row r="50" spans="1:8">
      <c r="A50" s="13">
        <v>46</v>
      </c>
      <c r="B50" s="13" t="s">
        <v>63</v>
      </c>
      <c r="C50" s="25" t="s">
        <v>25</v>
      </c>
      <c r="D50" s="14">
        <v>42875</v>
      </c>
      <c r="E50" s="4">
        <v>10</v>
      </c>
      <c r="F50" s="3">
        <v>0.7</v>
      </c>
      <c r="G50" s="3"/>
      <c r="H50" s="2">
        <f t="shared" si="2"/>
        <v>9.3000000000000007</v>
      </c>
    </row>
    <row r="51" spans="1:8">
      <c r="A51" s="13">
        <v>47</v>
      </c>
      <c r="B51" s="13" t="s">
        <v>48</v>
      </c>
      <c r="C51" s="15" t="s">
        <v>163</v>
      </c>
      <c r="D51" s="14">
        <v>42758</v>
      </c>
      <c r="E51" s="4">
        <v>10</v>
      </c>
      <c r="F51" s="3">
        <v>0.7</v>
      </c>
      <c r="G51" s="3"/>
      <c r="H51" s="2">
        <f t="shared" si="2"/>
        <v>9.3000000000000007</v>
      </c>
    </row>
    <row r="52" spans="1:8">
      <c r="A52" s="13">
        <v>48</v>
      </c>
      <c r="B52" s="23" t="s">
        <v>102</v>
      </c>
      <c r="C52" s="15" t="s">
        <v>60</v>
      </c>
      <c r="D52" s="22">
        <v>42623</v>
      </c>
      <c r="E52" s="4">
        <v>10</v>
      </c>
      <c r="F52" s="3">
        <v>0.7</v>
      </c>
      <c r="G52" s="3"/>
      <c r="H52" s="2">
        <f t="shared" si="2"/>
        <v>9.3000000000000007</v>
      </c>
    </row>
    <row r="53" spans="1:8">
      <c r="A53" s="13">
        <v>49</v>
      </c>
      <c r="B53" s="13" t="s">
        <v>93</v>
      </c>
      <c r="C53" s="15" t="s">
        <v>163</v>
      </c>
      <c r="D53" s="14">
        <v>42961</v>
      </c>
      <c r="E53" s="4">
        <v>10</v>
      </c>
      <c r="F53" s="3">
        <v>0.8</v>
      </c>
      <c r="G53" s="3"/>
      <c r="H53" s="2">
        <f t="shared" si="2"/>
        <v>9.1999999999999993</v>
      </c>
    </row>
    <row r="54" spans="1:8" ht="15" customHeight="1">
      <c r="A54" s="13">
        <v>50</v>
      </c>
      <c r="B54" s="23" t="s">
        <v>150</v>
      </c>
      <c r="C54" s="15" t="s">
        <v>25</v>
      </c>
      <c r="D54" s="14">
        <v>42889</v>
      </c>
      <c r="E54" s="4">
        <v>10</v>
      </c>
      <c r="F54" s="3">
        <v>0.8</v>
      </c>
      <c r="G54" s="3"/>
      <c r="H54" s="2">
        <f t="shared" si="2"/>
        <v>9.1999999999999993</v>
      </c>
    </row>
    <row r="55" spans="1:8">
      <c r="A55" s="13">
        <v>51</v>
      </c>
      <c r="B55" s="26" t="s">
        <v>98</v>
      </c>
      <c r="C55" s="15" t="s">
        <v>60</v>
      </c>
      <c r="D55" s="24">
        <v>42394</v>
      </c>
      <c r="E55" s="4">
        <v>10</v>
      </c>
      <c r="F55" s="3">
        <v>0.8</v>
      </c>
      <c r="G55" s="3"/>
      <c r="H55" s="2">
        <f t="shared" si="2"/>
        <v>9.1999999999999993</v>
      </c>
    </row>
    <row r="56" spans="1:8">
      <c r="A56" s="13">
        <v>52</v>
      </c>
      <c r="B56" s="13" t="s">
        <v>162</v>
      </c>
      <c r="C56" s="15" t="s">
        <v>60</v>
      </c>
      <c r="D56" s="14">
        <v>42382</v>
      </c>
      <c r="E56" s="4">
        <v>10</v>
      </c>
      <c r="F56" s="3">
        <v>0.8</v>
      </c>
      <c r="G56" s="3"/>
      <c r="H56" s="2">
        <f t="shared" si="2"/>
        <v>9.1999999999999993</v>
      </c>
    </row>
    <row r="57" spans="1:8">
      <c r="A57" s="13">
        <v>53</v>
      </c>
      <c r="B57" s="26" t="s">
        <v>109</v>
      </c>
      <c r="C57" s="25" t="s">
        <v>25</v>
      </c>
      <c r="D57" s="24">
        <v>42800</v>
      </c>
      <c r="E57" s="4">
        <v>10</v>
      </c>
      <c r="F57" s="3">
        <v>0.9</v>
      </c>
      <c r="G57" s="3"/>
      <c r="H57" s="2">
        <f t="shared" ref="H57:H63" si="3">SUM(E57-F57-G57)</f>
        <v>9.1</v>
      </c>
    </row>
    <row r="58" spans="1:8">
      <c r="A58" s="13">
        <v>54</v>
      </c>
      <c r="B58" s="13" t="s">
        <v>108</v>
      </c>
      <c r="C58" s="15" t="s">
        <v>163</v>
      </c>
      <c r="D58" s="14">
        <v>42774</v>
      </c>
      <c r="E58" s="4">
        <v>10</v>
      </c>
      <c r="F58" s="3">
        <v>0.9</v>
      </c>
      <c r="G58" s="3"/>
      <c r="H58" s="2">
        <f t="shared" si="3"/>
        <v>9.1</v>
      </c>
    </row>
    <row r="59" spans="1:8">
      <c r="A59" s="13">
        <v>55</v>
      </c>
      <c r="B59" s="13" t="s">
        <v>132</v>
      </c>
      <c r="C59" s="66" t="s">
        <v>155</v>
      </c>
      <c r="D59" s="14">
        <v>42714</v>
      </c>
      <c r="E59" s="4">
        <v>10</v>
      </c>
      <c r="F59" s="3">
        <v>1</v>
      </c>
      <c r="G59" s="3"/>
      <c r="H59" s="2">
        <f t="shared" si="3"/>
        <v>9</v>
      </c>
    </row>
    <row r="60" spans="1:8">
      <c r="A60" s="13">
        <v>56</v>
      </c>
      <c r="B60" s="23" t="s">
        <v>151</v>
      </c>
      <c r="C60" s="15" t="s">
        <v>25</v>
      </c>
      <c r="D60" s="14">
        <v>42948</v>
      </c>
      <c r="E60" s="4">
        <v>10</v>
      </c>
      <c r="F60" s="3">
        <v>1</v>
      </c>
      <c r="G60" s="3"/>
      <c r="H60" s="2">
        <f t="shared" si="3"/>
        <v>9</v>
      </c>
    </row>
    <row r="61" spans="1:8">
      <c r="A61" s="13">
        <v>57</v>
      </c>
      <c r="B61" s="13" t="s">
        <v>130</v>
      </c>
      <c r="C61" s="66" t="s">
        <v>155</v>
      </c>
      <c r="D61" s="14">
        <v>42994</v>
      </c>
      <c r="E61" s="4">
        <v>10</v>
      </c>
      <c r="F61" s="3">
        <v>10</v>
      </c>
      <c r="G61" s="3"/>
      <c r="H61" s="2">
        <f t="shared" si="3"/>
        <v>0</v>
      </c>
    </row>
    <row r="62" spans="1:8">
      <c r="A62" s="117">
        <v>60</v>
      </c>
      <c r="B62" s="110" t="s">
        <v>58</v>
      </c>
      <c r="C62" s="111" t="s">
        <v>163</v>
      </c>
      <c r="D62" s="112">
        <v>42672</v>
      </c>
      <c r="E62" s="113">
        <v>0</v>
      </c>
      <c r="F62" s="114">
        <v>0</v>
      </c>
      <c r="G62" s="114"/>
      <c r="H62" s="115">
        <f t="shared" si="3"/>
        <v>0</v>
      </c>
    </row>
    <row r="63" spans="1:8">
      <c r="A63" s="117">
        <v>61</v>
      </c>
      <c r="B63" s="117" t="s">
        <v>54</v>
      </c>
      <c r="C63" s="111" t="s">
        <v>32</v>
      </c>
      <c r="D63" s="112">
        <v>42651</v>
      </c>
      <c r="E63" s="113">
        <v>0</v>
      </c>
      <c r="F63" s="114">
        <v>0</v>
      </c>
      <c r="G63" s="114"/>
      <c r="H63" s="115">
        <f t="shared" si="3"/>
        <v>0</v>
      </c>
    </row>
  </sheetData>
  <sortState ref="B53:H56">
    <sortCondition descending="1" ref="D53:D56"/>
  </sortState>
  <mergeCells count="1">
    <mergeCell ref="E1:H1"/>
  </mergeCells>
  <dataValidations count="1">
    <dataValidation type="custom" allowBlank="1" showInputMessage="1" showErrorMessage="1" sqref="H3:H63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R38"/>
  <sheetViews>
    <sheetView topLeftCell="A31" zoomScaleNormal="100" workbookViewId="0">
      <selection activeCell="V15" sqref="V15"/>
    </sheetView>
  </sheetViews>
  <sheetFormatPr defaultRowHeight="15"/>
  <cols>
    <col min="1" max="1" width="2" bestFit="1" customWidth="1"/>
    <col min="2" max="2" width="32.28515625" bestFit="1" customWidth="1"/>
    <col min="3" max="3" width="26" bestFit="1" customWidth="1"/>
    <col min="4" max="4" width="10.7109375" style="1" bestFit="1" customWidth="1"/>
    <col min="18" max="18" width="11.7109375" customWidth="1"/>
  </cols>
  <sheetData>
    <row r="1" spans="1:18" ht="18.75">
      <c r="A1" s="168" t="s">
        <v>147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30"/>
    </row>
    <row r="2" spans="1:18" ht="18.75">
      <c r="A2" s="10"/>
      <c r="B2" s="168" t="s">
        <v>146</v>
      </c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</row>
    <row r="3" spans="1:18">
      <c r="B3" s="63" t="s">
        <v>145</v>
      </c>
      <c r="E3" s="169" t="s">
        <v>2</v>
      </c>
      <c r="F3" s="170"/>
      <c r="G3" s="170"/>
      <c r="H3" s="170"/>
      <c r="I3" s="171" t="s">
        <v>1</v>
      </c>
      <c r="J3" s="172"/>
      <c r="K3" s="172"/>
      <c r="L3" s="172"/>
      <c r="M3" s="173" t="s">
        <v>144</v>
      </c>
      <c r="N3" s="173"/>
      <c r="O3" s="173"/>
      <c r="P3" s="173"/>
    </row>
    <row r="4" spans="1:18" ht="30.75" thickBot="1">
      <c r="B4" s="9" t="s">
        <v>13</v>
      </c>
      <c r="C4" s="9" t="s">
        <v>12</v>
      </c>
      <c r="D4" s="62" t="s">
        <v>11</v>
      </c>
      <c r="E4" s="8" t="s">
        <v>7</v>
      </c>
      <c r="F4" s="8" t="s">
        <v>9</v>
      </c>
      <c r="G4" s="8" t="s">
        <v>5</v>
      </c>
      <c r="H4" s="8" t="s">
        <v>10</v>
      </c>
      <c r="I4" s="7" t="s">
        <v>7</v>
      </c>
      <c r="J4" s="7" t="s">
        <v>9</v>
      </c>
      <c r="K4" s="7" t="s">
        <v>5</v>
      </c>
      <c r="L4" s="7" t="s">
        <v>8</v>
      </c>
      <c r="M4" s="6" t="s">
        <v>7</v>
      </c>
      <c r="N4" s="6" t="s">
        <v>6</v>
      </c>
      <c r="O4" s="6" t="s">
        <v>5</v>
      </c>
      <c r="P4" s="6" t="s">
        <v>4</v>
      </c>
      <c r="Q4" s="5" t="s">
        <v>3</v>
      </c>
      <c r="R4" s="6" t="s">
        <v>166</v>
      </c>
    </row>
    <row r="5" spans="1:18" ht="15" customHeight="1">
      <c r="A5" s="198">
        <v>1</v>
      </c>
      <c r="B5" s="199" t="s">
        <v>106</v>
      </c>
      <c r="C5" s="182" t="s">
        <v>52</v>
      </c>
      <c r="D5" s="200">
        <v>42496</v>
      </c>
      <c r="E5" s="201">
        <v>10</v>
      </c>
      <c r="F5" s="202">
        <v>0.45</v>
      </c>
      <c r="G5" s="202"/>
      <c r="H5" s="203">
        <f>SUM(E5-F5-G5)</f>
        <v>9.5500000000000007</v>
      </c>
      <c r="I5" s="204">
        <v>10</v>
      </c>
      <c r="J5" s="202">
        <v>0.4</v>
      </c>
      <c r="K5" s="202"/>
      <c r="L5" s="203">
        <f>SUM(I5-J5-K5)</f>
        <v>9.6</v>
      </c>
      <c r="M5" s="204">
        <v>10</v>
      </c>
      <c r="N5" s="202">
        <v>0.45</v>
      </c>
      <c r="O5" s="202"/>
      <c r="P5" s="203">
        <f>SUM(M5-N5-O5)</f>
        <v>9.5500000000000007</v>
      </c>
      <c r="Q5" s="205">
        <f>SUM(H5+L5+P5)</f>
        <v>28.7</v>
      </c>
      <c r="R5" s="206">
        <v>86.2</v>
      </c>
    </row>
    <row r="6" spans="1:18" ht="15" customHeight="1">
      <c r="A6" s="207"/>
      <c r="B6" s="208" t="s">
        <v>70</v>
      </c>
      <c r="C6" s="183"/>
      <c r="D6" s="209">
        <v>42413</v>
      </c>
      <c r="E6" s="210">
        <v>10</v>
      </c>
      <c r="F6" s="211">
        <v>0.4</v>
      </c>
      <c r="G6" s="211"/>
      <c r="H6" s="212">
        <f>SUM(E6-F6-G6)</f>
        <v>9.6</v>
      </c>
      <c r="I6" s="213">
        <v>10</v>
      </c>
      <c r="J6" s="211">
        <v>0.4</v>
      </c>
      <c r="K6" s="211"/>
      <c r="L6" s="212">
        <f>SUM(I6-J6-K6)</f>
        <v>9.6</v>
      </c>
      <c r="M6" s="213">
        <v>10</v>
      </c>
      <c r="N6" s="211">
        <v>0.4</v>
      </c>
      <c r="O6" s="211"/>
      <c r="P6" s="212">
        <f>SUM(M6-N6-O6)</f>
        <v>9.6</v>
      </c>
      <c r="Q6" s="214">
        <f>SUM(H6+L6+P6)</f>
        <v>28.799999999999997</v>
      </c>
      <c r="R6" s="215"/>
    </row>
    <row r="7" spans="1:18" s="90" customFormat="1">
      <c r="A7" s="207"/>
      <c r="B7" s="208" t="s">
        <v>69</v>
      </c>
      <c r="C7" s="183"/>
      <c r="D7" s="209">
        <v>42462</v>
      </c>
      <c r="E7" s="210">
        <v>10</v>
      </c>
      <c r="F7" s="211">
        <v>0.6</v>
      </c>
      <c r="G7" s="211"/>
      <c r="H7" s="212">
        <f>SUM(E7-F7-G7)</f>
        <v>9.4</v>
      </c>
      <c r="I7" s="213">
        <v>10</v>
      </c>
      <c r="J7" s="211">
        <v>0.85</v>
      </c>
      <c r="K7" s="211"/>
      <c r="L7" s="212">
        <f>SUM(I7-J7-K7)</f>
        <v>9.15</v>
      </c>
      <c r="M7" s="213">
        <v>10</v>
      </c>
      <c r="N7" s="211">
        <v>0.5</v>
      </c>
      <c r="O7" s="211"/>
      <c r="P7" s="212">
        <f>SUM(M7-N7-O7)</f>
        <v>9.5</v>
      </c>
      <c r="Q7" s="214">
        <f>SUM(H7+L7+P7)</f>
        <v>28.05</v>
      </c>
      <c r="R7" s="215"/>
    </row>
    <row r="8" spans="1:18">
      <c r="A8" s="207"/>
      <c r="B8" s="208" t="s">
        <v>66</v>
      </c>
      <c r="C8" s="183"/>
      <c r="D8" s="209">
        <v>42515</v>
      </c>
      <c r="E8" s="210">
        <v>10</v>
      </c>
      <c r="F8" s="211">
        <v>0.5</v>
      </c>
      <c r="G8" s="211"/>
      <c r="H8" s="212">
        <f>SUM(E8-F8-G8)</f>
        <v>9.5</v>
      </c>
      <c r="I8" s="213">
        <v>10</v>
      </c>
      <c r="J8" s="211">
        <v>0.65</v>
      </c>
      <c r="K8" s="211"/>
      <c r="L8" s="212">
        <f>SUM(I8-J8-K8)</f>
        <v>9.35</v>
      </c>
      <c r="M8" s="213">
        <v>10</v>
      </c>
      <c r="N8" s="211">
        <v>0.4</v>
      </c>
      <c r="O8" s="211"/>
      <c r="P8" s="212">
        <f>SUM(M8-N8-O8)</f>
        <v>9.6</v>
      </c>
      <c r="Q8" s="214">
        <f>SUM(H8+L8+P8)</f>
        <v>28.450000000000003</v>
      </c>
      <c r="R8" s="215"/>
    </row>
    <row r="9" spans="1:18" ht="15.75" thickBot="1">
      <c r="A9" s="216"/>
      <c r="B9" s="217" t="s">
        <v>53</v>
      </c>
      <c r="C9" s="184"/>
      <c r="D9" s="218">
        <v>42766</v>
      </c>
      <c r="E9" s="219">
        <v>10</v>
      </c>
      <c r="F9" s="220">
        <v>0.45</v>
      </c>
      <c r="G9" s="220"/>
      <c r="H9" s="221">
        <f>SUM(E9-F9-G9)</f>
        <v>9.5500000000000007</v>
      </c>
      <c r="I9" s="222">
        <v>10</v>
      </c>
      <c r="J9" s="220">
        <v>0.45</v>
      </c>
      <c r="K9" s="220"/>
      <c r="L9" s="221">
        <f>SUM(I9-J9-K9)</f>
        <v>9.5500000000000007</v>
      </c>
      <c r="M9" s="222">
        <v>10</v>
      </c>
      <c r="N9" s="220">
        <v>0.6</v>
      </c>
      <c r="O9" s="220"/>
      <c r="P9" s="221">
        <f>SUM(M9-N9-O9)</f>
        <v>9.4</v>
      </c>
      <c r="Q9" s="223">
        <f>SUM(H9+L9+P9)</f>
        <v>28.5</v>
      </c>
      <c r="R9" s="224"/>
    </row>
    <row r="10" spans="1:18" ht="15" customHeight="1">
      <c r="A10" s="198">
        <v>2</v>
      </c>
      <c r="B10" s="199" t="s">
        <v>97</v>
      </c>
      <c r="C10" s="198" t="s">
        <v>29</v>
      </c>
      <c r="D10" s="200">
        <v>42408</v>
      </c>
      <c r="E10" s="201">
        <v>10</v>
      </c>
      <c r="F10" s="202">
        <v>0.5</v>
      </c>
      <c r="G10" s="202"/>
      <c r="H10" s="203">
        <f>SUM(E10-F10-G10)</f>
        <v>9.5</v>
      </c>
      <c r="I10" s="204">
        <v>10</v>
      </c>
      <c r="J10" s="202">
        <v>0.55000000000000004</v>
      </c>
      <c r="K10" s="202"/>
      <c r="L10" s="203">
        <f>SUM(I10-J10-K10)</f>
        <v>9.4499999999999993</v>
      </c>
      <c r="M10" s="204">
        <v>10</v>
      </c>
      <c r="N10" s="202">
        <v>0.6</v>
      </c>
      <c r="O10" s="202"/>
      <c r="P10" s="203">
        <f>SUM(M10-N10-O10)</f>
        <v>9.4</v>
      </c>
      <c r="Q10" s="225">
        <f>SUM(H10+L10+P10)</f>
        <v>28.35</v>
      </c>
      <c r="R10" s="206">
        <v>85.2</v>
      </c>
    </row>
    <row r="11" spans="1:18" ht="15" customHeight="1">
      <c r="A11" s="207"/>
      <c r="B11" s="208" t="s">
        <v>92</v>
      </c>
      <c r="C11" s="207"/>
      <c r="D11" s="209">
        <v>42422</v>
      </c>
      <c r="E11" s="210">
        <v>10</v>
      </c>
      <c r="F11" s="211">
        <v>0.6</v>
      </c>
      <c r="G11" s="211"/>
      <c r="H11" s="212">
        <f>SUM(E11-F11-G11)</f>
        <v>9.4</v>
      </c>
      <c r="I11" s="213">
        <v>10</v>
      </c>
      <c r="J11" s="211">
        <v>0.6</v>
      </c>
      <c r="K11" s="211"/>
      <c r="L11" s="212">
        <f>SUM(I11-J11-K11)</f>
        <v>9.4</v>
      </c>
      <c r="M11" s="213">
        <v>10</v>
      </c>
      <c r="N11" s="211">
        <v>0.6</v>
      </c>
      <c r="O11" s="211"/>
      <c r="P11" s="212">
        <f>SUM(M11-N11-O11)</f>
        <v>9.4</v>
      </c>
      <c r="Q11" s="226">
        <f>SUM(H11+L11+P11)</f>
        <v>28.200000000000003</v>
      </c>
      <c r="R11" s="215"/>
    </row>
    <row r="12" spans="1:18">
      <c r="A12" s="207"/>
      <c r="B12" s="208" t="s">
        <v>91</v>
      </c>
      <c r="C12" s="207"/>
      <c r="D12" s="209">
        <v>42742</v>
      </c>
      <c r="E12" s="210">
        <v>10</v>
      </c>
      <c r="F12" s="211">
        <v>0.8</v>
      </c>
      <c r="G12" s="211"/>
      <c r="H12" s="212">
        <f>SUM(E12-F12-G12)</f>
        <v>9.1999999999999993</v>
      </c>
      <c r="I12" s="213">
        <v>10</v>
      </c>
      <c r="J12" s="211">
        <v>1.1499999999999999</v>
      </c>
      <c r="K12" s="211"/>
      <c r="L12" s="212">
        <f>SUM(I12-J12-K12)</f>
        <v>8.85</v>
      </c>
      <c r="M12" s="213">
        <v>9</v>
      </c>
      <c r="N12" s="211">
        <v>0.5</v>
      </c>
      <c r="O12" s="211"/>
      <c r="P12" s="212">
        <f>SUM(M12-N12-O12)</f>
        <v>8.5</v>
      </c>
      <c r="Q12" s="226">
        <f>SUM(H12+L12+P12)</f>
        <v>26.549999999999997</v>
      </c>
      <c r="R12" s="215"/>
    </row>
    <row r="13" spans="1:18">
      <c r="A13" s="207"/>
      <c r="B13" s="227" t="s">
        <v>62</v>
      </c>
      <c r="C13" s="207"/>
      <c r="D13" s="228">
        <v>42480</v>
      </c>
      <c r="E13" s="210">
        <v>10</v>
      </c>
      <c r="F13" s="211">
        <v>0.7</v>
      </c>
      <c r="G13" s="211"/>
      <c r="H13" s="212">
        <f>SUM(E13-F13-G13)</f>
        <v>9.3000000000000007</v>
      </c>
      <c r="I13" s="213">
        <v>10</v>
      </c>
      <c r="J13" s="211">
        <v>1.35</v>
      </c>
      <c r="K13" s="211"/>
      <c r="L13" s="212">
        <f>SUM(I13-J13-K13)</f>
        <v>8.65</v>
      </c>
      <c r="M13" s="213">
        <v>10</v>
      </c>
      <c r="N13" s="211">
        <v>0.7</v>
      </c>
      <c r="O13" s="211"/>
      <c r="P13" s="212">
        <f>SUM(M13-N13-O13)</f>
        <v>9.3000000000000007</v>
      </c>
      <c r="Q13" s="226">
        <f>SUM(H13+L13+P13)</f>
        <v>27.250000000000004</v>
      </c>
      <c r="R13" s="215"/>
    </row>
    <row r="14" spans="1:18" ht="15.75" thickBot="1">
      <c r="A14" s="216"/>
      <c r="B14" s="217" t="s">
        <v>59</v>
      </c>
      <c r="C14" s="216"/>
      <c r="D14" s="218">
        <v>42456</v>
      </c>
      <c r="E14" s="219">
        <v>10</v>
      </c>
      <c r="F14" s="220">
        <v>0.4</v>
      </c>
      <c r="G14" s="220"/>
      <c r="H14" s="221">
        <f>SUM(E14-F14-G14)</f>
        <v>9.6</v>
      </c>
      <c r="I14" s="222">
        <v>10</v>
      </c>
      <c r="J14" s="220">
        <v>0.45</v>
      </c>
      <c r="K14" s="220"/>
      <c r="L14" s="221">
        <f>SUM(I14-J14-K14)</f>
        <v>9.5500000000000007</v>
      </c>
      <c r="M14" s="222">
        <v>10</v>
      </c>
      <c r="N14" s="220">
        <v>0.5</v>
      </c>
      <c r="O14" s="220"/>
      <c r="P14" s="221">
        <f>SUM(M14-N14-O14)</f>
        <v>9.5</v>
      </c>
      <c r="Q14" s="229">
        <f>SUM(H14+L14+P14)</f>
        <v>28.65</v>
      </c>
      <c r="R14" s="224"/>
    </row>
    <row r="15" spans="1:18" ht="15" customHeight="1">
      <c r="A15" s="230">
        <v>3</v>
      </c>
      <c r="B15" s="231" t="s">
        <v>138</v>
      </c>
      <c r="C15" s="182" t="s">
        <v>137</v>
      </c>
      <c r="D15" s="232">
        <v>42552</v>
      </c>
      <c r="E15" s="233">
        <v>10</v>
      </c>
      <c r="F15" s="234">
        <v>0.4</v>
      </c>
      <c r="G15" s="234"/>
      <c r="H15" s="235">
        <f>SUM(E15-F15-G15)</f>
        <v>9.6</v>
      </c>
      <c r="I15" s="236">
        <v>10</v>
      </c>
      <c r="J15" s="234">
        <v>0.5</v>
      </c>
      <c r="K15" s="234"/>
      <c r="L15" s="235">
        <f>SUM(I15-J15-K15)</f>
        <v>9.5</v>
      </c>
      <c r="M15" s="236">
        <v>10</v>
      </c>
      <c r="N15" s="234">
        <v>0.6</v>
      </c>
      <c r="O15" s="234"/>
      <c r="P15" s="235">
        <f>SUM(M15-N15-O15)</f>
        <v>9.4</v>
      </c>
      <c r="Q15" s="237">
        <f>SUM(H15+L15+P15)</f>
        <v>28.5</v>
      </c>
      <c r="R15" s="246">
        <v>84.5</v>
      </c>
    </row>
    <row r="16" spans="1:18" ht="15" customHeight="1">
      <c r="A16" s="238"/>
      <c r="B16" s="239" t="s">
        <v>136</v>
      </c>
      <c r="C16" s="183"/>
      <c r="D16" s="240">
        <v>42691</v>
      </c>
      <c r="E16" s="241">
        <v>10</v>
      </c>
      <c r="F16" s="95">
        <v>0.5</v>
      </c>
      <c r="G16" s="95"/>
      <c r="H16" s="96">
        <f>SUM(E16-F16-G16)</f>
        <v>9.5</v>
      </c>
      <c r="I16" s="94">
        <v>10</v>
      </c>
      <c r="J16" s="95">
        <v>1.3</v>
      </c>
      <c r="K16" s="95"/>
      <c r="L16" s="96">
        <f>SUM(I16-J16-K16)</f>
        <v>8.6999999999999993</v>
      </c>
      <c r="M16" s="94">
        <v>10</v>
      </c>
      <c r="N16" s="95">
        <v>0.75</v>
      </c>
      <c r="O16" s="95"/>
      <c r="P16" s="96">
        <f>SUM(M16-N16-O16)</f>
        <v>9.25</v>
      </c>
      <c r="Q16" s="242">
        <f>SUM(H16+L16+P16)</f>
        <v>27.45</v>
      </c>
      <c r="R16" s="247"/>
    </row>
    <row r="17" spans="1:18">
      <c r="A17" s="238"/>
      <c r="B17" s="208" t="s">
        <v>135</v>
      </c>
      <c r="C17" s="183"/>
      <c r="D17" s="209">
        <v>42452</v>
      </c>
      <c r="E17" s="241">
        <v>10</v>
      </c>
      <c r="F17" s="95">
        <v>0.3</v>
      </c>
      <c r="G17" s="95"/>
      <c r="H17" s="96">
        <f>SUM(E17-F17-G17)</f>
        <v>9.6999999999999993</v>
      </c>
      <c r="I17" s="94">
        <v>10</v>
      </c>
      <c r="J17" s="95">
        <v>1</v>
      </c>
      <c r="K17" s="95"/>
      <c r="L17" s="96">
        <f>SUM(I17-J17-K17)</f>
        <v>9</v>
      </c>
      <c r="M17" s="94">
        <v>10</v>
      </c>
      <c r="N17" s="95">
        <v>0.6</v>
      </c>
      <c r="O17" s="95"/>
      <c r="P17" s="96">
        <f>SUM(M17-N17-O17)</f>
        <v>9.4</v>
      </c>
      <c r="Q17" s="242">
        <f>SUM(H17+L17+P17)</f>
        <v>28.1</v>
      </c>
      <c r="R17" s="247"/>
    </row>
    <row r="18" spans="1:18" ht="15.75" thickBot="1">
      <c r="A18" s="243"/>
      <c r="B18" s="244" t="s">
        <v>134</v>
      </c>
      <c r="C18" s="184"/>
      <c r="D18" s="245">
        <v>42664</v>
      </c>
      <c r="E18" s="241">
        <v>10</v>
      </c>
      <c r="F18" s="95">
        <v>0.3</v>
      </c>
      <c r="G18" s="95"/>
      <c r="H18" s="96">
        <f>SUM(E18-F18-G18)</f>
        <v>9.6999999999999993</v>
      </c>
      <c r="I18" s="94">
        <v>10</v>
      </c>
      <c r="J18" s="95">
        <v>1.3</v>
      </c>
      <c r="K18" s="95"/>
      <c r="L18" s="96">
        <f>SUM(I18-J18-K18)</f>
        <v>8.6999999999999993</v>
      </c>
      <c r="M18" s="94">
        <v>10</v>
      </c>
      <c r="N18" s="95">
        <v>0.5</v>
      </c>
      <c r="O18" s="95"/>
      <c r="P18" s="96">
        <f>SUM(M18-N18-O18)</f>
        <v>9.5</v>
      </c>
      <c r="Q18" s="242">
        <f>SUM(H18+L18+P18)</f>
        <v>27.9</v>
      </c>
      <c r="R18" s="248"/>
    </row>
    <row r="19" spans="1:18" ht="15" customHeight="1">
      <c r="A19" s="176">
        <v>4</v>
      </c>
      <c r="B19" s="45" t="s">
        <v>112</v>
      </c>
      <c r="C19" s="179" t="s">
        <v>121</v>
      </c>
      <c r="D19" s="60">
        <v>42784</v>
      </c>
      <c r="E19" s="44">
        <v>10</v>
      </c>
      <c r="F19" s="42">
        <v>0.4</v>
      </c>
      <c r="G19" s="42"/>
      <c r="H19" s="41">
        <f>SUM(E19-F19-G19)</f>
        <v>9.6</v>
      </c>
      <c r="I19" s="43">
        <v>10</v>
      </c>
      <c r="J19" s="42">
        <v>0.75</v>
      </c>
      <c r="K19" s="42"/>
      <c r="L19" s="41">
        <f>SUM(I19-J19-K19)</f>
        <v>9.25</v>
      </c>
      <c r="M19" s="43">
        <v>10</v>
      </c>
      <c r="N19" s="42">
        <v>0.7</v>
      </c>
      <c r="O19" s="42"/>
      <c r="P19" s="41">
        <f>SUM(M19-N19-O19)</f>
        <v>9.3000000000000007</v>
      </c>
      <c r="Q19" s="192">
        <f>SUM(H19+L19+P19)</f>
        <v>28.150000000000002</v>
      </c>
      <c r="R19" s="195">
        <v>83.35</v>
      </c>
    </row>
    <row r="20" spans="1:18">
      <c r="A20" s="177"/>
      <c r="B20" s="40" t="s">
        <v>90</v>
      </c>
      <c r="C20" s="180"/>
      <c r="D20" s="59">
        <v>42820</v>
      </c>
      <c r="E20" s="39">
        <v>10</v>
      </c>
      <c r="F20" s="37">
        <v>0.2</v>
      </c>
      <c r="G20" s="37"/>
      <c r="H20" s="36">
        <f>SUM(E20-F20-G20)</f>
        <v>9.8000000000000007</v>
      </c>
      <c r="I20" s="38">
        <v>9</v>
      </c>
      <c r="J20" s="37">
        <v>0.65</v>
      </c>
      <c r="K20" s="37"/>
      <c r="L20" s="36">
        <f>SUM(I20-J20-K20)</f>
        <v>8.35</v>
      </c>
      <c r="M20" s="38">
        <v>9</v>
      </c>
      <c r="N20" s="37">
        <v>0.2</v>
      </c>
      <c r="O20" s="37"/>
      <c r="P20" s="36">
        <f>SUM(M20-N20-O20)</f>
        <v>8.8000000000000007</v>
      </c>
      <c r="Q20" s="191">
        <f>SUM(H20+L20+P20)</f>
        <v>26.95</v>
      </c>
      <c r="R20" s="196"/>
    </row>
    <row r="21" spans="1:18">
      <c r="A21" s="177"/>
      <c r="B21" s="194" t="s">
        <v>79</v>
      </c>
      <c r="C21" s="180"/>
      <c r="D21" s="59">
        <v>42922</v>
      </c>
      <c r="E21" s="39">
        <v>0</v>
      </c>
      <c r="F21" s="37">
        <v>0</v>
      </c>
      <c r="G21" s="37"/>
      <c r="H21" s="36">
        <f>SUM(E21-F21-G21)</f>
        <v>0</v>
      </c>
      <c r="I21" s="38">
        <v>0</v>
      </c>
      <c r="J21" s="37">
        <v>0</v>
      </c>
      <c r="K21" s="37"/>
      <c r="L21" s="36">
        <f>SUM(I21-J21-K21)</f>
        <v>0</v>
      </c>
      <c r="M21" s="38">
        <v>0</v>
      </c>
      <c r="N21" s="37">
        <v>0</v>
      </c>
      <c r="O21" s="37"/>
      <c r="P21" s="36">
        <f>SUM(M21-N21-O21)</f>
        <v>0</v>
      </c>
      <c r="Q21" s="191">
        <f>SUM(H21+L21+P21)</f>
        <v>0</v>
      </c>
      <c r="R21" s="196"/>
    </row>
    <row r="22" spans="1:18">
      <c r="A22" s="177"/>
      <c r="B22" s="40" t="s">
        <v>57</v>
      </c>
      <c r="C22" s="180"/>
      <c r="D22" s="59">
        <v>43096</v>
      </c>
      <c r="E22" s="39">
        <v>10</v>
      </c>
      <c r="F22" s="37">
        <v>0.35</v>
      </c>
      <c r="G22" s="37"/>
      <c r="H22" s="36">
        <f>SUM(E22-F22-G22)</f>
        <v>9.65</v>
      </c>
      <c r="I22" s="38">
        <v>10</v>
      </c>
      <c r="J22" s="37">
        <v>0.9</v>
      </c>
      <c r="K22" s="37"/>
      <c r="L22" s="36">
        <f>SUM(I22-J22-K22)</f>
        <v>9.1</v>
      </c>
      <c r="M22" s="38">
        <v>10</v>
      </c>
      <c r="N22" s="37">
        <v>1.2</v>
      </c>
      <c r="O22" s="37"/>
      <c r="P22" s="36">
        <f>SUM(M22-N22-O22)</f>
        <v>8.8000000000000007</v>
      </c>
      <c r="Q22" s="191">
        <f>SUM(H22+L22+P22)</f>
        <v>27.55</v>
      </c>
      <c r="R22" s="196"/>
    </row>
    <row r="23" spans="1:18" ht="15.75" thickBot="1">
      <c r="A23" s="178"/>
      <c r="B23" s="35" t="s">
        <v>46</v>
      </c>
      <c r="C23" s="181"/>
      <c r="D23" s="88">
        <v>42724</v>
      </c>
      <c r="E23" s="34">
        <v>9</v>
      </c>
      <c r="F23" s="32">
        <v>0.3</v>
      </c>
      <c r="G23" s="32"/>
      <c r="H23" s="31">
        <f>SUM(E23-F23-G23)</f>
        <v>8.6999999999999993</v>
      </c>
      <c r="I23" s="33">
        <v>10</v>
      </c>
      <c r="J23" s="32">
        <v>0.95</v>
      </c>
      <c r="K23" s="32"/>
      <c r="L23" s="31">
        <f>SUM(I23-J23-K23)</f>
        <v>9.0500000000000007</v>
      </c>
      <c r="M23" s="33">
        <v>10</v>
      </c>
      <c r="N23" s="32">
        <v>1.2</v>
      </c>
      <c r="O23" s="32"/>
      <c r="P23" s="31">
        <f>SUM(M23-N23-O23)</f>
        <v>8.8000000000000007</v>
      </c>
      <c r="Q23" s="193">
        <f>SUM(H23+L23+P23)</f>
        <v>26.55</v>
      </c>
      <c r="R23" s="197"/>
    </row>
    <row r="24" spans="1:18" ht="15" customHeight="1">
      <c r="A24" s="175">
        <v>5</v>
      </c>
      <c r="B24" s="249" t="s">
        <v>143</v>
      </c>
      <c r="C24" s="180" t="s">
        <v>142</v>
      </c>
      <c r="D24" s="75">
        <v>42443</v>
      </c>
      <c r="E24" s="250">
        <v>10</v>
      </c>
      <c r="F24" s="251">
        <v>0.4</v>
      </c>
      <c r="G24" s="251"/>
      <c r="H24" s="252">
        <f>SUM(E24-F24-G24)</f>
        <v>9.6</v>
      </c>
      <c r="I24" s="253">
        <v>10</v>
      </c>
      <c r="J24" s="251">
        <v>0.6</v>
      </c>
      <c r="K24" s="251"/>
      <c r="L24" s="252">
        <f>SUM(I24-J24-K24)</f>
        <v>9.4</v>
      </c>
      <c r="M24" s="253">
        <v>9</v>
      </c>
      <c r="N24" s="251">
        <v>0.3</v>
      </c>
      <c r="O24" s="251"/>
      <c r="P24" s="252">
        <f>SUM(M24-N24-O24)</f>
        <v>8.6999999999999993</v>
      </c>
      <c r="Q24" s="254">
        <f>SUM(H24+L24+P24)</f>
        <v>27.7</v>
      </c>
      <c r="R24" s="258">
        <v>83</v>
      </c>
    </row>
    <row r="25" spans="1:18">
      <c r="A25" s="175"/>
      <c r="B25" s="189" t="s">
        <v>141</v>
      </c>
      <c r="C25" s="180"/>
      <c r="D25" s="56">
        <v>42834</v>
      </c>
      <c r="E25" s="55">
        <v>0</v>
      </c>
      <c r="F25" s="3">
        <v>0</v>
      </c>
      <c r="G25" s="3"/>
      <c r="H25" s="147">
        <f>SUM(E25-F25-G25)</f>
        <v>0</v>
      </c>
      <c r="I25" s="4">
        <v>0</v>
      </c>
      <c r="J25" s="3">
        <v>0</v>
      </c>
      <c r="K25" s="3"/>
      <c r="L25" s="147">
        <f>SUM(I25-J25-K25)</f>
        <v>0</v>
      </c>
      <c r="M25" s="4">
        <v>0</v>
      </c>
      <c r="N25" s="3">
        <v>0</v>
      </c>
      <c r="O25" s="3"/>
      <c r="P25" s="147">
        <f>SUM(M25-N25-O25)</f>
        <v>0</v>
      </c>
      <c r="Q25" s="190">
        <f>SUM(H25+L25+P25)</f>
        <v>0</v>
      </c>
      <c r="R25" s="259"/>
    </row>
    <row r="26" spans="1:18">
      <c r="A26" s="175"/>
      <c r="B26" s="74" t="s">
        <v>140</v>
      </c>
      <c r="C26" s="180"/>
      <c r="D26" s="75">
        <v>43000</v>
      </c>
      <c r="E26" s="55">
        <v>10</v>
      </c>
      <c r="F26" s="3">
        <v>0.6</v>
      </c>
      <c r="G26" s="3"/>
      <c r="H26" s="2">
        <f>SUM(E26-F26-G26)</f>
        <v>9.4</v>
      </c>
      <c r="I26" s="4">
        <v>10</v>
      </c>
      <c r="J26" s="3">
        <v>0.95</v>
      </c>
      <c r="K26" s="3"/>
      <c r="L26" s="2">
        <f>SUM(I26-J26-K26)</f>
        <v>9.0500000000000007</v>
      </c>
      <c r="M26" s="4">
        <v>10</v>
      </c>
      <c r="N26" s="3">
        <v>0.7</v>
      </c>
      <c r="O26" s="3"/>
      <c r="P26" s="2">
        <f>SUM(M26-N26-O26)</f>
        <v>9.3000000000000007</v>
      </c>
      <c r="Q26" s="190">
        <f>SUM(H26+L26+P26)</f>
        <v>27.750000000000004</v>
      </c>
      <c r="R26" s="259"/>
    </row>
    <row r="27" spans="1:18" ht="15.75" thickBot="1">
      <c r="A27" s="175"/>
      <c r="B27" s="76" t="s">
        <v>139</v>
      </c>
      <c r="C27" s="181"/>
      <c r="D27" s="77">
        <v>42544</v>
      </c>
      <c r="E27" s="61">
        <v>10</v>
      </c>
      <c r="F27" s="37">
        <v>0.6</v>
      </c>
      <c r="G27" s="37"/>
      <c r="H27" s="36">
        <f>SUM(E27-F27-G27)</f>
        <v>9.4</v>
      </c>
      <c r="I27" s="38">
        <v>10</v>
      </c>
      <c r="J27" s="37">
        <v>0.45</v>
      </c>
      <c r="K27" s="37"/>
      <c r="L27" s="36">
        <f>SUM(I27-J27-K27)</f>
        <v>9.5500000000000007</v>
      </c>
      <c r="M27" s="38">
        <v>9</v>
      </c>
      <c r="N27" s="37">
        <v>0.4</v>
      </c>
      <c r="O27" s="37"/>
      <c r="P27" s="36">
        <f>SUM(M27-N27-O27)</f>
        <v>8.6</v>
      </c>
      <c r="Q27" s="191">
        <f>SUM(H27+L27+P27)</f>
        <v>27.550000000000004</v>
      </c>
      <c r="R27" s="260"/>
    </row>
    <row r="28" spans="1:18">
      <c r="A28" s="176">
        <v>6</v>
      </c>
      <c r="B28" s="83" t="s">
        <v>129</v>
      </c>
      <c r="C28" s="185" t="s">
        <v>158</v>
      </c>
      <c r="D28" s="58">
        <v>42837</v>
      </c>
      <c r="E28" s="57">
        <v>10</v>
      </c>
      <c r="F28" s="50">
        <v>0.5</v>
      </c>
      <c r="G28" s="50"/>
      <c r="H28" s="49">
        <f>SUM(E28-F28-G28)</f>
        <v>9.5</v>
      </c>
      <c r="I28" s="51">
        <v>10</v>
      </c>
      <c r="J28" s="50">
        <v>1.3</v>
      </c>
      <c r="K28" s="50"/>
      <c r="L28" s="49">
        <f>SUM(I28-J28-K28)</f>
        <v>8.6999999999999993</v>
      </c>
      <c r="M28" s="51">
        <v>10</v>
      </c>
      <c r="N28" s="50">
        <v>0.4</v>
      </c>
      <c r="O28" s="50"/>
      <c r="P28" s="49">
        <f>SUM(M28-N28-O28)</f>
        <v>9.6</v>
      </c>
      <c r="Q28" s="192">
        <f>SUM(H28+L28+P28)</f>
        <v>27.799999999999997</v>
      </c>
      <c r="R28" s="195">
        <v>82.95</v>
      </c>
    </row>
    <row r="29" spans="1:18" ht="15" customHeight="1">
      <c r="A29" s="177"/>
      <c r="B29" s="84" t="s">
        <v>128</v>
      </c>
      <c r="C29" s="186"/>
      <c r="D29" s="56">
        <v>42555</v>
      </c>
      <c r="E29" s="55">
        <v>10</v>
      </c>
      <c r="F29" s="3">
        <v>0.7</v>
      </c>
      <c r="G29" s="3">
        <v>0.1</v>
      </c>
      <c r="H29" s="2">
        <f>SUM(E29-F29-G29)</f>
        <v>9.2000000000000011</v>
      </c>
      <c r="I29" s="4">
        <v>10</v>
      </c>
      <c r="J29" s="3">
        <v>1.5</v>
      </c>
      <c r="K29" s="3"/>
      <c r="L29" s="2">
        <f>SUM(I29-J29-K29)</f>
        <v>8.5</v>
      </c>
      <c r="M29" s="4">
        <v>10</v>
      </c>
      <c r="N29" s="3">
        <v>0.6</v>
      </c>
      <c r="O29" s="3"/>
      <c r="P29" s="2">
        <f>SUM(M29-N29-O29)</f>
        <v>9.4</v>
      </c>
      <c r="Q29" s="191">
        <f>SUM(H29+L29+P29)</f>
        <v>27.1</v>
      </c>
      <c r="R29" s="196"/>
    </row>
    <row r="30" spans="1:18">
      <c r="A30" s="177"/>
      <c r="B30" s="85" t="s">
        <v>127</v>
      </c>
      <c r="C30" s="186"/>
      <c r="D30" s="56">
        <v>42413</v>
      </c>
      <c r="E30" s="55">
        <v>10</v>
      </c>
      <c r="F30" s="3">
        <v>0.4</v>
      </c>
      <c r="G30" s="3"/>
      <c r="H30" s="2">
        <f>SUM(E30-F30-G30)</f>
        <v>9.6</v>
      </c>
      <c r="I30" s="4">
        <v>10</v>
      </c>
      <c r="J30" s="3">
        <v>1.45</v>
      </c>
      <c r="K30" s="3"/>
      <c r="L30" s="2">
        <f>SUM(I30-J30-K30)</f>
        <v>8.5500000000000007</v>
      </c>
      <c r="M30" s="4">
        <v>10</v>
      </c>
      <c r="N30" s="3">
        <v>0.3</v>
      </c>
      <c r="O30" s="3"/>
      <c r="P30" s="2">
        <f>SUM(M30-N30-O30)</f>
        <v>9.6999999999999993</v>
      </c>
      <c r="Q30" s="191">
        <f>SUM(H30+L30+P30)</f>
        <v>27.849999999999998</v>
      </c>
      <c r="R30" s="196"/>
    </row>
    <row r="31" spans="1:18">
      <c r="A31" s="177"/>
      <c r="B31" s="86" t="s">
        <v>157</v>
      </c>
      <c r="C31" s="186"/>
      <c r="D31" s="67">
        <v>43334</v>
      </c>
      <c r="E31" s="55">
        <v>10</v>
      </c>
      <c r="F31" s="3">
        <v>0.8</v>
      </c>
      <c r="G31" s="3"/>
      <c r="H31" s="2">
        <f t="shared" ref="H31" si="0">SUM(E31-F31-G31)</f>
        <v>9.1999999999999993</v>
      </c>
      <c r="I31" s="4">
        <v>8</v>
      </c>
      <c r="J31" s="3">
        <v>1.9</v>
      </c>
      <c r="K31" s="3"/>
      <c r="L31" s="2">
        <f t="shared" ref="L31" si="1">SUM(I31-J31-K31)</f>
        <v>6.1</v>
      </c>
      <c r="M31" s="4">
        <v>10</v>
      </c>
      <c r="N31" s="3">
        <v>0.5</v>
      </c>
      <c r="O31" s="3"/>
      <c r="P31" s="2">
        <f t="shared" ref="P31" si="2">SUM(M31-N31-O31)</f>
        <v>9.5</v>
      </c>
      <c r="Q31" s="191">
        <f t="shared" ref="Q31" si="3">SUM(H31+L31+P31)</f>
        <v>24.799999999999997</v>
      </c>
      <c r="R31" s="196"/>
    </row>
    <row r="32" spans="1:18" ht="15.75" thickBot="1">
      <c r="A32" s="178"/>
      <c r="B32" s="87" t="s">
        <v>126</v>
      </c>
      <c r="C32" s="187"/>
      <c r="D32" s="54">
        <v>42490</v>
      </c>
      <c r="E32" s="53">
        <v>10</v>
      </c>
      <c r="F32" s="32">
        <v>0.6</v>
      </c>
      <c r="G32" s="32">
        <v>0.1</v>
      </c>
      <c r="H32" s="31">
        <f>SUM(E32-F32-G32)</f>
        <v>9.3000000000000007</v>
      </c>
      <c r="I32" s="33">
        <v>10</v>
      </c>
      <c r="J32" s="32">
        <v>2.0499999999999998</v>
      </c>
      <c r="K32" s="32"/>
      <c r="L32" s="31">
        <f>SUM(I32-J32-K32)</f>
        <v>7.95</v>
      </c>
      <c r="M32" s="33">
        <v>10</v>
      </c>
      <c r="N32" s="32">
        <v>0.7</v>
      </c>
      <c r="O32" s="32"/>
      <c r="P32" s="31">
        <f>SUM(M32-N32-O32)</f>
        <v>9.3000000000000007</v>
      </c>
      <c r="Q32" s="193">
        <f>SUM(H32+L32+P32)</f>
        <v>26.55</v>
      </c>
      <c r="R32" s="197"/>
    </row>
    <row r="33" spans="1:18">
      <c r="A33" s="174">
        <v>7</v>
      </c>
      <c r="B33" s="45" t="s">
        <v>133</v>
      </c>
      <c r="C33" s="179" t="s">
        <v>156</v>
      </c>
      <c r="D33" s="60">
        <v>42972</v>
      </c>
      <c r="E33" s="57">
        <v>10</v>
      </c>
      <c r="F33" s="50">
        <v>0.9</v>
      </c>
      <c r="G33" s="50"/>
      <c r="H33" s="49">
        <f>SUM(E33-F33-G33)</f>
        <v>9.1</v>
      </c>
      <c r="I33" s="51">
        <v>10</v>
      </c>
      <c r="J33" s="50">
        <v>1.95</v>
      </c>
      <c r="K33" s="50"/>
      <c r="L33" s="49">
        <f>SUM(I33-J33-K33)</f>
        <v>8.0500000000000007</v>
      </c>
      <c r="M33" s="51">
        <v>10</v>
      </c>
      <c r="N33" s="50">
        <v>0.5</v>
      </c>
      <c r="O33" s="50"/>
      <c r="P33" s="49">
        <f>SUM(M33-N33-O33)</f>
        <v>9.5</v>
      </c>
      <c r="Q33" s="192">
        <f>SUM(H33+L33+P33)</f>
        <v>26.65</v>
      </c>
      <c r="R33" s="263">
        <v>81.2</v>
      </c>
    </row>
    <row r="34" spans="1:18">
      <c r="A34" s="175"/>
      <c r="B34" s="82" t="s">
        <v>124</v>
      </c>
      <c r="C34" s="180"/>
      <c r="D34" s="48">
        <v>43046</v>
      </c>
      <c r="E34" s="55">
        <v>10</v>
      </c>
      <c r="F34" s="3">
        <v>0.4</v>
      </c>
      <c r="G34" s="3"/>
      <c r="H34" s="2">
        <f>SUM(E34-F34-G34)</f>
        <v>9.6</v>
      </c>
      <c r="I34" s="4">
        <v>10</v>
      </c>
      <c r="J34" s="3">
        <v>1.25</v>
      </c>
      <c r="K34" s="3"/>
      <c r="L34" s="2">
        <f>SUM(I34-J34-K34)</f>
        <v>8.75</v>
      </c>
      <c r="M34" s="4">
        <v>10</v>
      </c>
      <c r="N34" s="3">
        <v>0.7</v>
      </c>
      <c r="O34" s="3"/>
      <c r="P34" s="2">
        <f>SUM(M34-N34-O34)</f>
        <v>9.3000000000000007</v>
      </c>
      <c r="Q34" s="191">
        <f>SUM(H34+L34+P34)</f>
        <v>27.650000000000002</v>
      </c>
      <c r="R34" s="264"/>
    </row>
    <row r="35" spans="1:18" ht="15.75" thickBot="1">
      <c r="A35" s="175"/>
      <c r="B35" s="80" t="s">
        <v>131</v>
      </c>
      <c r="C35" s="180"/>
      <c r="D35" s="81">
        <v>43015</v>
      </c>
      <c r="E35" s="61">
        <v>10</v>
      </c>
      <c r="F35" s="37">
        <v>0.8</v>
      </c>
      <c r="G35" s="37"/>
      <c r="H35" s="36">
        <f>SUM(E35-F35-G35)</f>
        <v>9.1999999999999993</v>
      </c>
      <c r="I35" s="38">
        <v>10</v>
      </c>
      <c r="J35" s="37">
        <v>1.8</v>
      </c>
      <c r="K35" s="37"/>
      <c r="L35" s="36">
        <f>SUM(I35-J35-K35)</f>
        <v>8.1999999999999993</v>
      </c>
      <c r="M35" s="38">
        <v>10</v>
      </c>
      <c r="N35" s="37">
        <v>0.5</v>
      </c>
      <c r="O35" s="37"/>
      <c r="P35" s="36">
        <f>SUM(M35-N35-O35)</f>
        <v>9.5</v>
      </c>
      <c r="Q35" s="191">
        <f>SUM(H35+L35+P35)</f>
        <v>26.9</v>
      </c>
      <c r="R35" s="265"/>
    </row>
    <row r="36" spans="1:18">
      <c r="A36" s="176">
        <v>8</v>
      </c>
      <c r="B36" s="78" t="s">
        <v>125</v>
      </c>
      <c r="C36" s="179" t="s">
        <v>159</v>
      </c>
      <c r="D36" s="79">
        <v>43007</v>
      </c>
      <c r="E36" s="52">
        <v>9</v>
      </c>
      <c r="F36" s="50">
        <v>0.9</v>
      </c>
      <c r="G36" s="50">
        <v>0.3</v>
      </c>
      <c r="H36" s="49">
        <f>SUM(E36-F36-G36)</f>
        <v>7.8</v>
      </c>
      <c r="I36" s="51">
        <v>10</v>
      </c>
      <c r="J36" s="50">
        <v>2.7</v>
      </c>
      <c r="K36" s="50"/>
      <c r="L36" s="49">
        <f>SUM(I36-J36-K36)</f>
        <v>7.3</v>
      </c>
      <c r="M36" s="51">
        <v>9</v>
      </c>
      <c r="N36" s="50">
        <v>0.6</v>
      </c>
      <c r="O36" s="50"/>
      <c r="P36" s="49">
        <f>SUM(M36-N36-O36)</f>
        <v>8.4</v>
      </c>
      <c r="Q36" s="192">
        <f>SUM(H36+L36+P36)</f>
        <v>23.5</v>
      </c>
      <c r="R36" s="255">
        <v>73.400000000000006</v>
      </c>
    </row>
    <row r="37" spans="1:18">
      <c r="A37" s="177"/>
      <c r="B37" s="84" t="s">
        <v>123</v>
      </c>
      <c r="C37" s="180"/>
      <c r="D37" s="48">
        <v>43088</v>
      </c>
      <c r="E37" s="47">
        <v>10</v>
      </c>
      <c r="F37" s="3">
        <v>1.1000000000000001</v>
      </c>
      <c r="G37" s="3">
        <v>0.4</v>
      </c>
      <c r="H37" s="2">
        <f>SUM(E37-F37-G37)</f>
        <v>8.5</v>
      </c>
      <c r="I37" s="4">
        <v>10</v>
      </c>
      <c r="J37" s="3">
        <v>2.25</v>
      </c>
      <c r="K37" s="3">
        <v>0.3</v>
      </c>
      <c r="L37" s="2">
        <f>SUM(I37-J37-K37)</f>
        <v>7.45</v>
      </c>
      <c r="M37" s="4">
        <v>10</v>
      </c>
      <c r="N37" s="3">
        <v>0.4</v>
      </c>
      <c r="O37" s="3"/>
      <c r="P37" s="2">
        <f>SUM(M37-N37-O37)</f>
        <v>9.6</v>
      </c>
      <c r="Q37" s="191">
        <f>SUM(H37+L37+P37)</f>
        <v>25.549999999999997</v>
      </c>
      <c r="R37" s="256"/>
    </row>
    <row r="38" spans="1:18" ht="15.75" thickBot="1">
      <c r="A38" s="178"/>
      <c r="B38" s="261" t="s">
        <v>122</v>
      </c>
      <c r="C38" s="181"/>
      <c r="D38" s="262">
        <v>43034</v>
      </c>
      <c r="E38" s="34">
        <v>9</v>
      </c>
      <c r="F38" s="32">
        <v>1</v>
      </c>
      <c r="G38" s="32">
        <v>0.4</v>
      </c>
      <c r="H38" s="31">
        <f>SUM(E38-F38-G38)</f>
        <v>7.6</v>
      </c>
      <c r="I38" s="33">
        <v>9</v>
      </c>
      <c r="J38" s="32">
        <v>1.65</v>
      </c>
      <c r="K38" s="32"/>
      <c r="L38" s="31">
        <f>SUM(I38-J38-K38)</f>
        <v>7.35</v>
      </c>
      <c r="M38" s="33">
        <v>10</v>
      </c>
      <c r="N38" s="32">
        <v>0.6</v>
      </c>
      <c r="O38" s="32"/>
      <c r="P38" s="31">
        <f>SUM(M38-N38-O38)</f>
        <v>9.4</v>
      </c>
      <c r="Q38" s="193">
        <f>SUM(H38+L38+P38)</f>
        <v>24.35</v>
      </c>
      <c r="R38" s="257"/>
    </row>
  </sheetData>
  <mergeCells count="29">
    <mergeCell ref="C36:C38"/>
    <mergeCell ref="A36:A38"/>
    <mergeCell ref="R28:R32"/>
    <mergeCell ref="R36:R38"/>
    <mergeCell ref="R5:R9"/>
    <mergeCell ref="R10:R14"/>
    <mergeCell ref="R19:R23"/>
    <mergeCell ref="C28:C32"/>
    <mergeCell ref="A28:A32"/>
    <mergeCell ref="R24:R27"/>
    <mergeCell ref="R15:R18"/>
    <mergeCell ref="R33:R35"/>
    <mergeCell ref="A1:P1"/>
    <mergeCell ref="B2:Q2"/>
    <mergeCell ref="E3:H3"/>
    <mergeCell ref="I3:L3"/>
    <mergeCell ref="M3:P3"/>
    <mergeCell ref="A24:A27"/>
    <mergeCell ref="C24:C27"/>
    <mergeCell ref="A15:A18"/>
    <mergeCell ref="C15:C18"/>
    <mergeCell ref="A33:A35"/>
    <mergeCell ref="C33:C35"/>
    <mergeCell ref="A19:A23"/>
    <mergeCell ref="C19:C23"/>
    <mergeCell ref="A10:A14"/>
    <mergeCell ref="C10:C14"/>
    <mergeCell ref="A5:A9"/>
    <mergeCell ref="C5:C9"/>
  </mergeCells>
  <dataValidations count="1">
    <dataValidation type="custom" allowBlank="1" showInputMessage="1" showErrorMessage="1" sqref="H5:H38 P5:P38 L5:L38">
      <formula1>"bvbv"</formula1>
    </dataValidation>
  </dataValidation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R51"/>
  <sheetViews>
    <sheetView topLeftCell="A29" workbookViewId="0">
      <selection activeCell="R41" sqref="R41"/>
    </sheetView>
  </sheetViews>
  <sheetFormatPr defaultRowHeight="15"/>
  <cols>
    <col min="1" max="1" width="3" bestFit="1" customWidth="1"/>
    <col min="2" max="2" width="31" bestFit="1" customWidth="1"/>
    <col min="3" max="3" width="31.42578125" bestFit="1" customWidth="1"/>
    <col min="4" max="4" width="10.7109375" bestFit="1" customWidth="1"/>
    <col min="5" max="5" width="5.5703125" bestFit="1" customWidth="1"/>
    <col min="6" max="6" width="6.5703125" bestFit="1" customWidth="1"/>
    <col min="7" max="7" width="6" bestFit="1" customWidth="1"/>
    <col min="8" max="8" width="6.5703125" bestFit="1" customWidth="1"/>
    <col min="9" max="10" width="5.5703125" bestFit="1" customWidth="1"/>
    <col min="11" max="11" width="6" bestFit="1" customWidth="1"/>
    <col min="12" max="12" width="6.5703125" bestFit="1" customWidth="1"/>
    <col min="13" max="13" width="5.5703125" bestFit="1" customWidth="1"/>
    <col min="14" max="14" width="6.5703125" bestFit="1" customWidth="1"/>
    <col min="15" max="15" width="6" bestFit="1" customWidth="1"/>
    <col min="16" max="16" width="5.5703125" bestFit="1" customWidth="1"/>
    <col min="17" max="17" width="7.28515625" customWidth="1"/>
  </cols>
  <sheetData>
    <row r="1" spans="1:18" ht="18.75">
      <c r="A1" s="168" t="s">
        <v>18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</row>
    <row r="2" spans="1:18" ht="18.75">
      <c r="A2" s="10"/>
      <c r="B2" s="168" t="s">
        <v>17</v>
      </c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</row>
    <row r="3" spans="1:18">
      <c r="B3" s="20" t="s">
        <v>16</v>
      </c>
      <c r="D3" s="1"/>
      <c r="E3" s="169" t="s">
        <v>2</v>
      </c>
      <c r="F3" s="170"/>
      <c r="G3" s="170"/>
      <c r="H3" s="170"/>
      <c r="I3" s="171" t="s">
        <v>1</v>
      </c>
      <c r="J3" s="172"/>
      <c r="K3" s="172"/>
      <c r="L3" s="172"/>
      <c r="M3" s="173" t="s">
        <v>0</v>
      </c>
      <c r="N3" s="173"/>
      <c r="O3" s="173"/>
      <c r="P3" s="173"/>
    </row>
    <row r="4" spans="1:18" ht="30">
      <c r="B4" s="9" t="s">
        <v>13</v>
      </c>
      <c r="C4" s="9" t="s">
        <v>12</v>
      </c>
      <c r="D4" s="9" t="s">
        <v>11</v>
      </c>
      <c r="E4" s="8" t="s">
        <v>7</v>
      </c>
      <c r="F4" s="8" t="s">
        <v>9</v>
      </c>
      <c r="G4" s="8" t="s">
        <v>5</v>
      </c>
      <c r="H4" s="8" t="s">
        <v>10</v>
      </c>
      <c r="I4" s="7" t="s">
        <v>7</v>
      </c>
      <c r="J4" s="7" t="s">
        <v>9</v>
      </c>
      <c r="K4" s="7" t="s">
        <v>5</v>
      </c>
      <c r="L4" s="7" t="s">
        <v>8</v>
      </c>
      <c r="M4" s="6" t="s">
        <v>7</v>
      </c>
      <c r="N4" s="6" t="s">
        <v>6</v>
      </c>
      <c r="O4" s="6" t="s">
        <v>5</v>
      </c>
      <c r="P4" s="6" t="s">
        <v>4</v>
      </c>
      <c r="Q4" s="5" t="s">
        <v>3</v>
      </c>
    </row>
    <row r="5" spans="1:18">
      <c r="A5" s="91">
        <v>1</v>
      </c>
      <c r="B5" s="145" t="s">
        <v>44</v>
      </c>
      <c r="C5" s="92" t="s">
        <v>45</v>
      </c>
      <c r="D5" s="93">
        <v>44001</v>
      </c>
      <c r="E5" s="94">
        <v>10</v>
      </c>
      <c r="F5" s="95">
        <v>0</v>
      </c>
      <c r="G5" s="95"/>
      <c r="H5" s="96">
        <f t="shared" ref="H5:H28" si="0">SUM(E5-F5-G5)</f>
        <v>10</v>
      </c>
      <c r="I5" s="94">
        <v>10</v>
      </c>
      <c r="J5" s="95">
        <v>0.2</v>
      </c>
      <c r="K5" s="95"/>
      <c r="L5" s="96">
        <f t="shared" ref="L5:L28" si="1">SUM(I5-J5-K5)</f>
        <v>9.8000000000000007</v>
      </c>
      <c r="M5" s="94">
        <v>10</v>
      </c>
      <c r="N5" s="95">
        <v>0.4</v>
      </c>
      <c r="O5" s="95"/>
      <c r="P5" s="96">
        <f t="shared" ref="P5:P28" si="2">SUM(M5-N5-O5)</f>
        <v>9.6</v>
      </c>
      <c r="Q5" s="97">
        <f t="shared" ref="Q5:Q28" si="3">SUM(H5+L5+P5)</f>
        <v>29.4</v>
      </c>
      <c r="R5" s="1"/>
    </row>
    <row r="6" spans="1:18">
      <c r="A6" s="91">
        <v>2</v>
      </c>
      <c r="B6" s="145" t="s">
        <v>19</v>
      </c>
      <c r="C6" s="92" t="s">
        <v>20</v>
      </c>
      <c r="D6" s="146">
        <v>43935</v>
      </c>
      <c r="E6" s="94">
        <v>10</v>
      </c>
      <c r="F6" s="95">
        <v>0</v>
      </c>
      <c r="G6" s="95"/>
      <c r="H6" s="96">
        <f t="shared" si="0"/>
        <v>10</v>
      </c>
      <c r="I6" s="94">
        <v>10</v>
      </c>
      <c r="J6" s="95">
        <v>0.3</v>
      </c>
      <c r="K6" s="95"/>
      <c r="L6" s="96">
        <f t="shared" si="1"/>
        <v>9.6999999999999993</v>
      </c>
      <c r="M6" s="94">
        <v>10</v>
      </c>
      <c r="N6" s="95">
        <v>0.3</v>
      </c>
      <c r="O6" s="95"/>
      <c r="P6" s="96">
        <f t="shared" si="2"/>
        <v>9.6999999999999993</v>
      </c>
      <c r="Q6" s="97">
        <f t="shared" si="3"/>
        <v>29.4</v>
      </c>
      <c r="R6" s="1"/>
    </row>
    <row r="7" spans="1:18">
      <c r="A7" s="91">
        <v>3</v>
      </c>
      <c r="B7" s="145" t="s">
        <v>22</v>
      </c>
      <c r="C7" s="92" t="s">
        <v>163</v>
      </c>
      <c r="D7" s="93">
        <v>44365</v>
      </c>
      <c r="E7" s="94">
        <v>10</v>
      </c>
      <c r="F7" s="95">
        <v>0.3</v>
      </c>
      <c r="G7" s="95"/>
      <c r="H7" s="96">
        <f t="shared" si="0"/>
        <v>9.6999999999999993</v>
      </c>
      <c r="I7" s="94">
        <v>10</v>
      </c>
      <c r="J7" s="95">
        <v>0.2</v>
      </c>
      <c r="K7" s="95"/>
      <c r="L7" s="96">
        <f t="shared" si="1"/>
        <v>9.8000000000000007</v>
      </c>
      <c r="M7" s="94">
        <v>10</v>
      </c>
      <c r="N7" s="95">
        <v>0.35</v>
      </c>
      <c r="O7" s="95"/>
      <c r="P7" s="96">
        <f t="shared" si="2"/>
        <v>9.65</v>
      </c>
      <c r="Q7" s="97">
        <f t="shared" si="3"/>
        <v>29.15</v>
      </c>
      <c r="R7" s="1"/>
    </row>
    <row r="8" spans="1:18">
      <c r="A8" s="13">
        <v>4</v>
      </c>
      <c r="B8" s="16" t="s">
        <v>41</v>
      </c>
      <c r="C8" s="15" t="s">
        <v>32</v>
      </c>
      <c r="D8" s="14">
        <v>44307</v>
      </c>
      <c r="E8" s="4">
        <v>10</v>
      </c>
      <c r="F8" s="3">
        <v>0.3</v>
      </c>
      <c r="G8" s="3"/>
      <c r="H8" s="2">
        <f t="shared" si="0"/>
        <v>9.6999999999999993</v>
      </c>
      <c r="I8" s="4">
        <v>10</v>
      </c>
      <c r="J8" s="3">
        <v>0.2</v>
      </c>
      <c r="K8" s="3"/>
      <c r="L8" s="2">
        <f t="shared" si="1"/>
        <v>9.8000000000000007</v>
      </c>
      <c r="M8" s="4">
        <v>10</v>
      </c>
      <c r="N8" s="3">
        <v>0.4</v>
      </c>
      <c r="O8" s="3"/>
      <c r="P8" s="2">
        <f t="shared" si="2"/>
        <v>9.6</v>
      </c>
      <c r="Q8" s="19">
        <f t="shared" si="3"/>
        <v>29.1</v>
      </c>
      <c r="R8" s="1"/>
    </row>
    <row r="9" spans="1:18">
      <c r="A9" s="13">
        <v>5</v>
      </c>
      <c r="B9" s="16" t="s">
        <v>43</v>
      </c>
      <c r="C9" s="15" t="s">
        <v>32</v>
      </c>
      <c r="D9" s="14">
        <v>44247</v>
      </c>
      <c r="E9" s="4">
        <v>10</v>
      </c>
      <c r="F9" s="3">
        <v>0.5</v>
      </c>
      <c r="G9" s="3"/>
      <c r="H9" s="2">
        <f t="shared" si="0"/>
        <v>9.5</v>
      </c>
      <c r="I9" s="4">
        <v>10</v>
      </c>
      <c r="J9" s="3">
        <v>0.1</v>
      </c>
      <c r="K9" s="3"/>
      <c r="L9" s="2">
        <f t="shared" si="1"/>
        <v>9.9</v>
      </c>
      <c r="M9" s="4">
        <v>10</v>
      </c>
      <c r="N9" s="3">
        <v>0.3</v>
      </c>
      <c r="O9" s="3"/>
      <c r="P9" s="2">
        <f t="shared" si="2"/>
        <v>9.6999999999999993</v>
      </c>
      <c r="Q9" s="19">
        <f t="shared" si="3"/>
        <v>29.099999999999998</v>
      </c>
      <c r="R9" s="1"/>
    </row>
    <row r="10" spans="1:18">
      <c r="A10" s="13">
        <v>6</v>
      </c>
      <c r="B10" s="16" t="s">
        <v>30</v>
      </c>
      <c r="C10" s="15" t="s">
        <v>29</v>
      </c>
      <c r="D10" s="17">
        <v>43839</v>
      </c>
      <c r="E10" s="4">
        <v>10</v>
      </c>
      <c r="F10" s="3">
        <v>0.1</v>
      </c>
      <c r="G10" s="3"/>
      <c r="H10" s="2">
        <f t="shared" si="0"/>
        <v>9.9</v>
      </c>
      <c r="I10" s="4">
        <v>10</v>
      </c>
      <c r="J10" s="3">
        <v>0.3</v>
      </c>
      <c r="K10" s="3"/>
      <c r="L10" s="2">
        <f t="shared" si="1"/>
        <v>9.6999999999999993</v>
      </c>
      <c r="M10" s="4">
        <v>10</v>
      </c>
      <c r="N10" s="3">
        <v>0.5</v>
      </c>
      <c r="O10" s="3"/>
      <c r="P10" s="2">
        <f t="shared" si="2"/>
        <v>9.5</v>
      </c>
      <c r="Q10" s="19">
        <f t="shared" si="3"/>
        <v>29.1</v>
      </c>
      <c r="R10" s="1"/>
    </row>
    <row r="11" spans="1:18">
      <c r="A11" s="13">
        <v>7</v>
      </c>
      <c r="B11" s="16" t="s">
        <v>33</v>
      </c>
      <c r="C11" s="15" t="s">
        <v>32</v>
      </c>
      <c r="D11" s="17">
        <v>44228</v>
      </c>
      <c r="E11" s="4">
        <v>10</v>
      </c>
      <c r="F11" s="3">
        <v>0.3</v>
      </c>
      <c r="G11" s="3"/>
      <c r="H11" s="2">
        <f t="shared" si="0"/>
        <v>9.6999999999999993</v>
      </c>
      <c r="I11" s="4">
        <v>10</v>
      </c>
      <c r="J11" s="3">
        <v>0.2</v>
      </c>
      <c r="K11" s="3"/>
      <c r="L11" s="2">
        <f t="shared" si="1"/>
        <v>9.8000000000000007</v>
      </c>
      <c r="M11" s="4">
        <v>10</v>
      </c>
      <c r="N11" s="3">
        <v>0.55000000000000004</v>
      </c>
      <c r="O11" s="3"/>
      <c r="P11" s="2">
        <f t="shared" si="2"/>
        <v>9.4499999999999993</v>
      </c>
      <c r="Q11" s="19">
        <f t="shared" si="3"/>
        <v>28.95</v>
      </c>
      <c r="R11" s="1"/>
    </row>
    <row r="12" spans="1:18">
      <c r="A12" s="13">
        <v>8</v>
      </c>
      <c r="B12" s="16" t="s">
        <v>31</v>
      </c>
      <c r="C12" s="15" t="s">
        <v>29</v>
      </c>
      <c r="D12" s="17">
        <v>44227</v>
      </c>
      <c r="E12" s="4">
        <v>10</v>
      </c>
      <c r="F12" s="3">
        <v>0.1</v>
      </c>
      <c r="G12" s="3"/>
      <c r="H12" s="2">
        <f t="shared" si="0"/>
        <v>9.9</v>
      </c>
      <c r="I12" s="4">
        <v>10</v>
      </c>
      <c r="J12" s="3">
        <v>0.4</v>
      </c>
      <c r="K12" s="3"/>
      <c r="L12" s="2">
        <f t="shared" si="1"/>
        <v>9.6</v>
      </c>
      <c r="M12" s="4">
        <v>10</v>
      </c>
      <c r="N12" s="3">
        <v>0.6</v>
      </c>
      <c r="O12" s="3"/>
      <c r="P12" s="2">
        <f t="shared" si="2"/>
        <v>9.4</v>
      </c>
      <c r="Q12" s="19">
        <f t="shared" si="3"/>
        <v>28.9</v>
      </c>
      <c r="R12" s="1"/>
    </row>
    <row r="13" spans="1:18">
      <c r="A13" s="13">
        <v>9</v>
      </c>
      <c r="B13" s="16" t="s">
        <v>120</v>
      </c>
      <c r="C13" s="15" t="s">
        <v>25</v>
      </c>
      <c r="D13" s="17">
        <v>43885</v>
      </c>
      <c r="E13" s="4">
        <v>10</v>
      </c>
      <c r="F13" s="3">
        <v>0.3</v>
      </c>
      <c r="G13" s="3"/>
      <c r="H13" s="2">
        <f t="shared" si="0"/>
        <v>9.6999999999999993</v>
      </c>
      <c r="I13" s="4">
        <v>10</v>
      </c>
      <c r="J13" s="3">
        <v>0.3</v>
      </c>
      <c r="K13" s="3"/>
      <c r="L13" s="2">
        <f t="shared" si="1"/>
        <v>9.6999999999999993</v>
      </c>
      <c r="M13" s="4">
        <v>10</v>
      </c>
      <c r="N13" s="3">
        <v>0.5</v>
      </c>
      <c r="O13" s="3"/>
      <c r="P13" s="2">
        <f t="shared" si="2"/>
        <v>9.5</v>
      </c>
      <c r="Q13" s="19">
        <f t="shared" si="3"/>
        <v>28.9</v>
      </c>
    </row>
    <row r="14" spans="1:18">
      <c r="A14" s="13">
        <v>10</v>
      </c>
      <c r="B14" s="16" t="s">
        <v>28</v>
      </c>
      <c r="C14" s="15" t="s">
        <v>29</v>
      </c>
      <c r="D14" s="14">
        <v>44118</v>
      </c>
      <c r="E14" s="4">
        <v>10</v>
      </c>
      <c r="F14" s="3">
        <v>0.4</v>
      </c>
      <c r="G14" s="3"/>
      <c r="H14" s="2">
        <f t="shared" si="0"/>
        <v>9.6</v>
      </c>
      <c r="I14" s="4">
        <v>10</v>
      </c>
      <c r="J14" s="3">
        <v>0.2</v>
      </c>
      <c r="K14" s="3"/>
      <c r="L14" s="2">
        <f t="shared" si="1"/>
        <v>9.8000000000000007</v>
      </c>
      <c r="M14" s="4">
        <v>10</v>
      </c>
      <c r="N14" s="3">
        <v>0.7</v>
      </c>
      <c r="O14" s="3"/>
      <c r="P14" s="2">
        <f t="shared" si="2"/>
        <v>9.3000000000000007</v>
      </c>
      <c r="Q14" s="19">
        <f t="shared" si="3"/>
        <v>28.7</v>
      </c>
    </row>
    <row r="15" spans="1:18">
      <c r="A15" s="13">
        <v>11</v>
      </c>
      <c r="B15" s="16" t="s">
        <v>38</v>
      </c>
      <c r="C15" s="15" t="s">
        <v>32</v>
      </c>
      <c r="D15" s="14">
        <v>44414</v>
      </c>
      <c r="E15" s="4">
        <v>10</v>
      </c>
      <c r="F15" s="3">
        <v>0.8</v>
      </c>
      <c r="G15" s="3"/>
      <c r="H15" s="2">
        <f t="shared" si="0"/>
        <v>9.1999999999999993</v>
      </c>
      <c r="I15" s="4">
        <v>10</v>
      </c>
      <c r="J15" s="3">
        <v>0.2</v>
      </c>
      <c r="K15" s="3"/>
      <c r="L15" s="2">
        <f t="shared" si="1"/>
        <v>9.8000000000000007</v>
      </c>
      <c r="M15" s="4">
        <v>10</v>
      </c>
      <c r="N15" s="3">
        <v>0.4</v>
      </c>
      <c r="O15" s="3"/>
      <c r="P15" s="2">
        <f t="shared" si="2"/>
        <v>9.6</v>
      </c>
      <c r="Q15" s="19">
        <f t="shared" si="3"/>
        <v>28.6</v>
      </c>
    </row>
    <row r="16" spans="1:18">
      <c r="A16" s="13">
        <v>12</v>
      </c>
      <c r="B16" s="16" t="s">
        <v>37</v>
      </c>
      <c r="C16" s="15" t="s">
        <v>32</v>
      </c>
      <c r="D16" s="14">
        <v>44341</v>
      </c>
      <c r="E16" s="4">
        <v>10</v>
      </c>
      <c r="F16" s="3">
        <v>0.8</v>
      </c>
      <c r="G16" s="3"/>
      <c r="H16" s="2">
        <f t="shared" si="0"/>
        <v>9.1999999999999993</v>
      </c>
      <c r="I16" s="4">
        <v>10</v>
      </c>
      <c r="J16" s="3">
        <v>0.2</v>
      </c>
      <c r="K16" s="3"/>
      <c r="L16" s="2">
        <f t="shared" si="1"/>
        <v>9.8000000000000007</v>
      </c>
      <c r="M16" s="4">
        <v>10</v>
      </c>
      <c r="N16" s="3">
        <v>0.45</v>
      </c>
      <c r="O16" s="3"/>
      <c r="P16" s="2">
        <f t="shared" si="2"/>
        <v>9.5500000000000007</v>
      </c>
      <c r="Q16" s="19">
        <f t="shared" si="3"/>
        <v>28.55</v>
      </c>
    </row>
    <row r="17" spans="1:17">
      <c r="A17" s="13">
        <v>13</v>
      </c>
      <c r="B17" s="16" t="s">
        <v>21</v>
      </c>
      <c r="C17" s="15" t="s">
        <v>163</v>
      </c>
      <c r="D17" s="17">
        <v>44365</v>
      </c>
      <c r="E17" s="4">
        <v>10</v>
      </c>
      <c r="F17" s="3">
        <v>0.7</v>
      </c>
      <c r="G17" s="3"/>
      <c r="H17" s="2">
        <f t="shared" si="0"/>
        <v>9.3000000000000007</v>
      </c>
      <c r="I17" s="4">
        <v>10</v>
      </c>
      <c r="J17" s="3">
        <v>0.2</v>
      </c>
      <c r="K17" s="3"/>
      <c r="L17" s="2">
        <f t="shared" si="1"/>
        <v>9.8000000000000007</v>
      </c>
      <c r="M17" s="4">
        <v>10</v>
      </c>
      <c r="N17" s="3">
        <v>0.6</v>
      </c>
      <c r="O17" s="3"/>
      <c r="P17" s="2">
        <f t="shared" si="2"/>
        <v>9.4</v>
      </c>
      <c r="Q17" s="19">
        <f t="shared" si="3"/>
        <v>28.5</v>
      </c>
    </row>
    <row r="18" spans="1:17">
      <c r="A18" s="13">
        <v>14</v>
      </c>
      <c r="B18" s="16" t="s">
        <v>42</v>
      </c>
      <c r="C18" s="15" t="s">
        <v>32</v>
      </c>
      <c r="D18" s="14">
        <v>44050</v>
      </c>
      <c r="E18" s="4">
        <v>10</v>
      </c>
      <c r="F18" s="3">
        <v>0.7</v>
      </c>
      <c r="G18" s="3"/>
      <c r="H18" s="2">
        <f t="shared" si="0"/>
        <v>9.3000000000000007</v>
      </c>
      <c r="I18" s="4">
        <v>10</v>
      </c>
      <c r="J18" s="3">
        <v>0.3</v>
      </c>
      <c r="K18" s="3"/>
      <c r="L18" s="2">
        <f t="shared" si="1"/>
        <v>9.6999999999999993</v>
      </c>
      <c r="M18" s="4">
        <v>10</v>
      </c>
      <c r="N18" s="3">
        <v>0.5</v>
      </c>
      <c r="O18" s="3"/>
      <c r="P18" s="2">
        <f t="shared" si="2"/>
        <v>9.5</v>
      </c>
      <c r="Q18" s="19">
        <f t="shared" si="3"/>
        <v>28.5</v>
      </c>
    </row>
    <row r="19" spans="1:17">
      <c r="A19" s="13">
        <v>15</v>
      </c>
      <c r="B19" s="16" t="s">
        <v>153</v>
      </c>
      <c r="C19" s="15" t="s">
        <v>32</v>
      </c>
      <c r="D19" s="70">
        <v>44261</v>
      </c>
      <c r="E19" s="4">
        <v>10</v>
      </c>
      <c r="F19" s="3">
        <v>0.6</v>
      </c>
      <c r="G19" s="3"/>
      <c r="H19" s="2">
        <f t="shared" si="0"/>
        <v>9.4</v>
      </c>
      <c r="I19" s="4">
        <v>10</v>
      </c>
      <c r="J19" s="3">
        <v>0.4</v>
      </c>
      <c r="K19" s="3"/>
      <c r="L19" s="2">
        <f t="shared" si="1"/>
        <v>9.6</v>
      </c>
      <c r="M19" s="4">
        <v>10</v>
      </c>
      <c r="N19" s="3">
        <v>0.6</v>
      </c>
      <c r="O19" s="3"/>
      <c r="P19" s="2">
        <f t="shared" si="2"/>
        <v>9.4</v>
      </c>
      <c r="Q19" s="19">
        <f t="shared" si="3"/>
        <v>28.4</v>
      </c>
    </row>
    <row r="20" spans="1:17">
      <c r="A20" s="13">
        <v>16</v>
      </c>
      <c r="B20" s="16" t="s">
        <v>26</v>
      </c>
      <c r="C20" s="15" t="s">
        <v>25</v>
      </c>
      <c r="D20" s="17">
        <v>44028</v>
      </c>
      <c r="E20" s="4">
        <v>10</v>
      </c>
      <c r="F20" s="3">
        <v>0.5</v>
      </c>
      <c r="G20" s="3"/>
      <c r="H20" s="2">
        <f t="shared" si="0"/>
        <v>9.5</v>
      </c>
      <c r="I20" s="4">
        <v>10</v>
      </c>
      <c r="J20" s="3">
        <v>0.3</v>
      </c>
      <c r="K20" s="3"/>
      <c r="L20" s="2">
        <f t="shared" si="1"/>
        <v>9.6999999999999993</v>
      </c>
      <c r="M20" s="4">
        <v>10</v>
      </c>
      <c r="N20" s="3">
        <v>0.9</v>
      </c>
      <c r="O20" s="3"/>
      <c r="P20" s="2">
        <f t="shared" si="2"/>
        <v>9.1</v>
      </c>
      <c r="Q20" s="19">
        <f t="shared" si="3"/>
        <v>28.299999999999997</v>
      </c>
    </row>
    <row r="21" spans="1:17">
      <c r="A21" s="13">
        <v>17</v>
      </c>
      <c r="B21" s="16" t="s">
        <v>27</v>
      </c>
      <c r="C21" s="15" t="s">
        <v>25</v>
      </c>
      <c r="D21" s="14">
        <v>44071</v>
      </c>
      <c r="E21" s="4">
        <v>10</v>
      </c>
      <c r="F21" s="3">
        <v>0.6</v>
      </c>
      <c r="G21" s="3"/>
      <c r="H21" s="2">
        <f t="shared" si="0"/>
        <v>9.4</v>
      </c>
      <c r="I21" s="4">
        <v>10</v>
      </c>
      <c r="J21" s="3">
        <v>0.6</v>
      </c>
      <c r="K21" s="3"/>
      <c r="L21" s="2">
        <f t="shared" si="1"/>
        <v>9.4</v>
      </c>
      <c r="M21" s="4">
        <v>10</v>
      </c>
      <c r="N21" s="3">
        <v>0.6</v>
      </c>
      <c r="O21" s="3"/>
      <c r="P21" s="2">
        <f t="shared" si="2"/>
        <v>9.4</v>
      </c>
      <c r="Q21" s="19">
        <f t="shared" si="3"/>
        <v>28.200000000000003</v>
      </c>
    </row>
    <row r="22" spans="1:17">
      <c r="A22" s="13">
        <v>18</v>
      </c>
      <c r="B22" s="16" t="s">
        <v>23</v>
      </c>
      <c r="C22" s="15" t="s">
        <v>163</v>
      </c>
      <c r="D22" s="14">
        <v>44111</v>
      </c>
      <c r="E22" s="4">
        <v>9</v>
      </c>
      <c r="F22" s="3">
        <v>0.1</v>
      </c>
      <c r="G22" s="3"/>
      <c r="H22" s="2">
        <f t="shared" si="0"/>
        <v>8.9</v>
      </c>
      <c r="I22" s="4">
        <v>10</v>
      </c>
      <c r="J22" s="3">
        <v>0.1</v>
      </c>
      <c r="K22" s="3"/>
      <c r="L22" s="2">
        <f t="shared" si="1"/>
        <v>9.9</v>
      </c>
      <c r="M22" s="4">
        <v>10</v>
      </c>
      <c r="N22" s="3">
        <v>0.8</v>
      </c>
      <c r="O22" s="3"/>
      <c r="P22" s="2">
        <f t="shared" si="2"/>
        <v>9.1999999999999993</v>
      </c>
      <c r="Q22" s="19">
        <f t="shared" si="3"/>
        <v>28</v>
      </c>
    </row>
    <row r="23" spans="1:17">
      <c r="A23" s="13">
        <v>19</v>
      </c>
      <c r="B23" s="13" t="s">
        <v>24</v>
      </c>
      <c r="C23" s="15" t="s">
        <v>25</v>
      </c>
      <c r="D23" s="14">
        <v>44308</v>
      </c>
      <c r="E23" s="4">
        <v>10</v>
      </c>
      <c r="F23" s="3">
        <v>0.65</v>
      </c>
      <c r="G23" s="3"/>
      <c r="H23" s="2">
        <f t="shared" si="0"/>
        <v>9.35</v>
      </c>
      <c r="I23" s="4">
        <v>10</v>
      </c>
      <c r="J23" s="3">
        <v>0.4</v>
      </c>
      <c r="K23" s="3"/>
      <c r="L23" s="2">
        <f t="shared" si="1"/>
        <v>9.6</v>
      </c>
      <c r="M23" s="4">
        <v>9.5</v>
      </c>
      <c r="N23" s="3">
        <v>0.6</v>
      </c>
      <c r="O23" s="3"/>
      <c r="P23" s="2">
        <f t="shared" si="2"/>
        <v>8.9</v>
      </c>
      <c r="Q23" s="19">
        <f t="shared" si="3"/>
        <v>27.85</v>
      </c>
    </row>
    <row r="24" spans="1:17">
      <c r="A24" s="13">
        <v>20</v>
      </c>
      <c r="B24" s="16" t="s">
        <v>34</v>
      </c>
      <c r="C24" s="15" t="s">
        <v>32</v>
      </c>
      <c r="D24" s="17">
        <v>44337</v>
      </c>
      <c r="E24" s="4">
        <v>9</v>
      </c>
      <c r="F24" s="3">
        <v>0.8</v>
      </c>
      <c r="G24" s="3"/>
      <c r="H24" s="2">
        <f t="shared" si="0"/>
        <v>8.1999999999999993</v>
      </c>
      <c r="I24" s="4">
        <v>10</v>
      </c>
      <c r="J24" s="3">
        <v>0.2</v>
      </c>
      <c r="K24" s="3"/>
      <c r="L24" s="2">
        <f t="shared" si="1"/>
        <v>9.8000000000000007</v>
      </c>
      <c r="M24" s="4">
        <v>10</v>
      </c>
      <c r="N24" s="3">
        <v>0.3</v>
      </c>
      <c r="O24" s="3"/>
      <c r="P24" s="2">
        <f t="shared" si="2"/>
        <v>9.6999999999999993</v>
      </c>
      <c r="Q24" s="19">
        <f t="shared" si="3"/>
        <v>27.7</v>
      </c>
    </row>
    <row r="25" spans="1:17">
      <c r="A25" s="13">
        <v>21</v>
      </c>
      <c r="B25" s="16" t="s">
        <v>35</v>
      </c>
      <c r="C25" s="15" t="s">
        <v>32</v>
      </c>
      <c r="D25" s="17">
        <v>44534</v>
      </c>
      <c r="E25" s="4">
        <v>9</v>
      </c>
      <c r="F25" s="3">
        <v>0.7</v>
      </c>
      <c r="G25" s="3"/>
      <c r="H25" s="2">
        <f t="shared" si="0"/>
        <v>8.3000000000000007</v>
      </c>
      <c r="I25" s="4">
        <v>10</v>
      </c>
      <c r="J25" s="3">
        <v>0.2</v>
      </c>
      <c r="K25" s="3"/>
      <c r="L25" s="2">
        <f t="shared" si="1"/>
        <v>9.8000000000000007</v>
      </c>
      <c r="M25" s="4">
        <v>10</v>
      </c>
      <c r="N25" s="3">
        <v>0.7</v>
      </c>
      <c r="O25" s="3"/>
      <c r="P25" s="2">
        <f t="shared" si="2"/>
        <v>9.3000000000000007</v>
      </c>
      <c r="Q25" s="19">
        <f t="shared" si="3"/>
        <v>27.400000000000002</v>
      </c>
    </row>
    <row r="26" spans="1:17">
      <c r="A26" s="13">
        <v>22</v>
      </c>
      <c r="B26" s="16" t="s">
        <v>152</v>
      </c>
      <c r="C26" s="15" t="s">
        <v>32</v>
      </c>
      <c r="D26" s="70">
        <v>44400</v>
      </c>
      <c r="E26" s="4">
        <v>10</v>
      </c>
      <c r="F26" s="3">
        <v>0.7</v>
      </c>
      <c r="G26" s="3"/>
      <c r="H26" s="2">
        <f t="shared" si="0"/>
        <v>9.3000000000000007</v>
      </c>
      <c r="I26" s="4">
        <v>10</v>
      </c>
      <c r="J26" s="3">
        <v>1.2</v>
      </c>
      <c r="K26" s="3"/>
      <c r="L26" s="2">
        <f t="shared" si="1"/>
        <v>8.8000000000000007</v>
      </c>
      <c r="M26" s="4">
        <v>9.5</v>
      </c>
      <c r="N26" s="3">
        <v>0.3</v>
      </c>
      <c r="O26" s="3"/>
      <c r="P26" s="2">
        <f t="shared" si="2"/>
        <v>9.1999999999999993</v>
      </c>
      <c r="Q26" s="19">
        <f t="shared" si="3"/>
        <v>27.3</v>
      </c>
    </row>
    <row r="27" spans="1:17">
      <c r="A27" s="13">
        <v>23</v>
      </c>
      <c r="B27" s="16" t="s">
        <v>148</v>
      </c>
      <c r="C27" s="15" t="s">
        <v>25</v>
      </c>
      <c r="D27" s="70">
        <v>44221</v>
      </c>
      <c r="E27" s="4">
        <v>10</v>
      </c>
      <c r="F27" s="3">
        <v>1</v>
      </c>
      <c r="G27" s="3"/>
      <c r="H27" s="2">
        <f t="shared" si="0"/>
        <v>9</v>
      </c>
      <c r="I27" s="4">
        <v>9</v>
      </c>
      <c r="J27" s="3">
        <v>1.2</v>
      </c>
      <c r="K27" s="3"/>
      <c r="L27" s="2">
        <f t="shared" si="1"/>
        <v>7.8</v>
      </c>
      <c r="M27" s="4">
        <v>9.5</v>
      </c>
      <c r="N27" s="3">
        <v>0.5</v>
      </c>
      <c r="O27" s="3"/>
      <c r="P27" s="2">
        <f t="shared" si="2"/>
        <v>9</v>
      </c>
      <c r="Q27" s="19">
        <f t="shared" si="3"/>
        <v>25.8</v>
      </c>
    </row>
    <row r="28" spans="1:17">
      <c r="A28" s="117">
        <v>24</v>
      </c>
      <c r="B28" s="153" t="s">
        <v>154</v>
      </c>
      <c r="C28" s="154" t="s">
        <v>32</v>
      </c>
      <c r="D28" s="155">
        <v>44078</v>
      </c>
      <c r="E28" s="113">
        <v>0</v>
      </c>
      <c r="F28" s="114">
        <v>0</v>
      </c>
      <c r="G28" s="114"/>
      <c r="H28" s="156">
        <f t="shared" si="0"/>
        <v>0</v>
      </c>
      <c r="I28" s="113">
        <v>0</v>
      </c>
      <c r="J28" s="114">
        <v>0</v>
      </c>
      <c r="K28" s="114"/>
      <c r="L28" s="156">
        <f t="shared" si="1"/>
        <v>0</v>
      </c>
      <c r="M28" s="113">
        <v>0</v>
      </c>
      <c r="N28" s="114">
        <v>0</v>
      </c>
      <c r="O28" s="114"/>
      <c r="P28" s="156">
        <f t="shared" si="2"/>
        <v>0</v>
      </c>
      <c r="Q28" s="116">
        <f t="shared" si="3"/>
        <v>0</v>
      </c>
    </row>
    <row r="29" spans="1:17">
      <c r="B29" s="64"/>
      <c r="C29" s="1"/>
      <c r="D29" s="65"/>
    </row>
    <row r="30" spans="1:17">
      <c r="C30" s="12"/>
      <c r="E30" s="188" t="s">
        <v>15</v>
      </c>
      <c r="F30" s="188"/>
      <c r="G30" s="188"/>
      <c r="H30" s="188"/>
    </row>
    <row r="31" spans="1:17" ht="30">
      <c r="B31" s="18" t="s">
        <v>13</v>
      </c>
      <c r="C31" s="9" t="s">
        <v>12</v>
      </c>
      <c r="D31" s="18" t="s">
        <v>11</v>
      </c>
      <c r="E31" s="11" t="s">
        <v>7</v>
      </c>
      <c r="F31" s="11" t="s">
        <v>6</v>
      </c>
      <c r="G31" s="11" t="s">
        <v>5</v>
      </c>
      <c r="H31" s="11" t="s">
        <v>14</v>
      </c>
    </row>
    <row r="32" spans="1:17">
      <c r="A32" s="128">
        <v>1</v>
      </c>
      <c r="B32" s="161" t="s">
        <v>23</v>
      </c>
      <c r="C32" s="134" t="s">
        <v>163</v>
      </c>
      <c r="D32" s="130">
        <v>44111</v>
      </c>
      <c r="E32" s="131">
        <v>10</v>
      </c>
      <c r="F32" s="132">
        <v>0.35</v>
      </c>
      <c r="G32" s="132"/>
      <c r="H32" s="133">
        <f t="shared" ref="H32:H37" si="4">SUM(E32-F32-G32)</f>
        <v>9.65</v>
      </c>
      <c r="I32" s="1"/>
    </row>
    <row r="33" spans="1:9">
      <c r="A33" s="128">
        <v>2</v>
      </c>
      <c r="B33" s="161" t="s">
        <v>30</v>
      </c>
      <c r="C33" s="134" t="s">
        <v>29</v>
      </c>
      <c r="D33" s="162">
        <v>43839</v>
      </c>
      <c r="E33" s="131">
        <v>10</v>
      </c>
      <c r="F33" s="132">
        <v>0.35</v>
      </c>
      <c r="G33" s="132"/>
      <c r="H33" s="133">
        <f t="shared" si="4"/>
        <v>9.65</v>
      </c>
      <c r="I33" s="1"/>
    </row>
    <row r="34" spans="1:9">
      <c r="A34" s="128">
        <v>3</v>
      </c>
      <c r="B34" s="161" t="s">
        <v>33</v>
      </c>
      <c r="C34" s="134" t="s">
        <v>32</v>
      </c>
      <c r="D34" s="162">
        <v>44228</v>
      </c>
      <c r="E34" s="131">
        <v>10</v>
      </c>
      <c r="F34" s="132">
        <v>0.35</v>
      </c>
      <c r="G34" s="132"/>
      <c r="H34" s="133">
        <f t="shared" si="4"/>
        <v>9.65</v>
      </c>
    </row>
    <row r="35" spans="1:9">
      <c r="A35" s="128">
        <v>4</v>
      </c>
      <c r="B35" s="161" t="s">
        <v>22</v>
      </c>
      <c r="C35" s="134" t="s">
        <v>163</v>
      </c>
      <c r="D35" s="130">
        <v>44365</v>
      </c>
      <c r="E35" s="131">
        <v>10</v>
      </c>
      <c r="F35" s="132">
        <v>0.4</v>
      </c>
      <c r="G35" s="132"/>
      <c r="H35" s="133">
        <f t="shared" si="4"/>
        <v>9.6</v>
      </c>
    </row>
    <row r="36" spans="1:9">
      <c r="A36" s="128">
        <v>5</v>
      </c>
      <c r="B36" s="161" t="s">
        <v>21</v>
      </c>
      <c r="C36" s="134" t="s">
        <v>163</v>
      </c>
      <c r="D36" s="162">
        <v>44365</v>
      </c>
      <c r="E36" s="131">
        <v>10</v>
      </c>
      <c r="F36" s="132">
        <v>0.4</v>
      </c>
      <c r="G36" s="132"/>
      <c r="H36" s="133">
        <f t="shared" si="4"/>
        <v>9.6</v>
      </c>
    </row>
    <row r="37" spans="1:9">
      <c r="A37" s="128">
        <v>6</v>
      </c>
      <c r="B37" s="161" t="s">
        <v>19</v>
      </c>
      <c r="C37" s="134" t="s">
        <v>20</v>
      </c>
      <c r="D37" s="162">
        <v>43935</v>
      </c>
      <c r="E37" s="131">
        <v>10</v>
      </c>
      <c r="F37" s="132">
        <v>0.4</v>
      </c>
      <c r="G37" s="132"/>
      <c r="H37" s="133">
        <f t="shared" si="4"/>
        <v>9.6</v>
      </c>
    </row>
    <row r="38" spans="1:9">
      <c r="A38" s="104">
        <v>7</v>
      </c>
      <c r="B38" s="16" t="s">
        <v>43</v>
      </c>
      <c r="C38" s="15" t="s">
        <v>32</v>
      </c>
      <c r="D38" s="14">
        <v>44247</v>
      </c>
      <c r="E38" s="4">
        <v>10</v>
      </c>
      <c r="F38" s="3">
        <v>0.45</v>
      </c>
      <c r="G38" s="3"/>
      <c r="H38" s="2">
        <f t="shared" ref="H38:H51" si="5">SUM(E38-F38-G38)</f>
        <v>9.5500000000000007</v>
      </c>
    </row>
    <row r="39" spans="1:9">
      <c r="A39" s="104">
        <v>8</v>
      </c>
      <c r="B39" s="16" t="s">
        <v>38</v>
      </c>
      <c r="C39" s="15" t="s">
        <v>32</v>
      </c>
      <c r="D39" s="14">
        <v>44414</v>
      </c>
      <c r="E39" s="4">
        <v>10</v>
      </c>
      <c r="F39" s="3">
        <v>0.5</v>
      </c>
      <c r="G39" s="3"/>
      <c r="H39" s="2">
        <f>SUM(E39-F39-G39)</f>
        <v>9.5</v>
      </c>
    </row>
    <row r="40" spans="1:9">
      <c r="A40" s="13">
        <v>9</v>
      </c>
      <c r="B40" s="16" t="s">
        <v>37</v>
      </c>
      <c r="C40" s="15" t="s">
        <v>32</v>
      </c>
      <c r="D40" s="14">
        <v>44341</v>
      </c>
      <c r="E40" s="4">
        <v>10</v>
      </c>
      <c r="F40" s="3">
        <v>0.5</v>
      </c>
      <c r="G40" s="3"/>
      <c r="H40" s="2">
        <f>SUM(E40-F40-G40)</f>
        <v>9.5</v>
      </c>
    </row>
    <row r="41" spans="1:9">
      <c r="A41" s="104">
        <v>10</v>
      </c>
      <c r="B41" s="16" t="s">
        <v>41</v>
      </c>
      <c r="C41" s="15" t="s">
        <v>32</v>
      </c>
      <c r="D41" s="14">
        <v>44307</v>
      </c>
      <c r="E41" s="4">
        <v>10</v>
      </c>
      <c r="F41" s="3">
        <v>0.5</v>
      </c>
      <c r="G41" s="3"/>
      <c r="H41" s="2">
        <f>SUM(E41-F41-G41)</f>
        <v>9.5</v>
      </c>
    </row>
    <row r="42" spans="1:9">
      <c r="A42" s="104">
        <v>11</v>
      </c>
      <c r="B42" s="16" t="s">
        <v>31</v>
      </c>
      <c r="C42" s="15" t="s">
        <v>29</v>
      </c>
      <c r="D42" s="17">
        <v>44227</v>
      </c>
      <c r="E42" s="4">
        <v>10</v>
      </c>
      <c r="F42" s="3">
        <v>0.5</v>
      </c>
      <c r="G42" s="3"/>
      <c r="H42" s="2">
        <f>SUM(E42-F42-G42)</f>
        <v>9.5</v>
      </c>
    </row>
    <row r="43" spans="1:9">
      <c r="A43" s="13">
        <v>12</v>
      </c>
      <c r="B43" s="16" t="s">
        <v>28</v>
      </c>
      <c r="C43" s="15" t="s">
        <v>29</v>
      </c>
      <c r="D43" s="14">
        <v>44118</v>
      </c>
      <c r="E43" s="4">
        <v>10</v>
      </c>
      <c r="F43" s="3">
        <v>0.5</v>
      </c>
      <c r="G43" s="3"/>
      <c r="H43" s="2">
        <f>SUM(E43-F43-G43)</f>
        <v>9.5</v>
      </c>
    </row>
    <row r="44" spans="1:9">
      <c r="A44" s="104">
        <v>13</v>
      </c>
      <c r="B44" s="16" t="s">
        <v>153</v>
      </c>
      <c r="C44" s="15" t="s">
        <v>32</v>
      </c>
      <c r="D44" s="70">
        <v>44261</v>
      </c>
      <c r="E44" s="4">
        <v>10</v>
      </c>
      <c r="F44" s="3">
        <v>0.55000000000000004</v>
      </c>
      <c r="G44" s="3"/>
      <c r="H44" s="2">
        <f t="shared" si="5"/>
        <v>9.4499999999999993</v>
      </c>
    </row>
    <row r="45" spans="1:9">
      <c r="A45" s="104">
        <v>14</v>
      </c>
      <c r="B45" s="16" t="s">
        <v>34</v>
      </c>
      <c r="C45" s="15" t="s">
        <v>32</v>
      </c>
      <c r="D45" s="17">
        <v>44337</v>
      </c>
      <c r="E45" s="4">
        <v>10</v>
      </c>
      <c r="F45" s="3">
        <v>0.6</v>
      </c>
      <c r="G45" s="3"/>
      <c r="H45" s="2">
        <f t="shared" si="5"/>
        <v>9.4</v>
      </c>
    </row>
    <row r="46" spans="1:9">
      <c r="A46" s="13">
        <v>15</v>
      </c>
      <c r="B46" s="16" t="s">
        <v>35</v>
      </c>
      <c r="C46" s="15" t="s">
        <v>32</v>
      </c>
      <c r="D46" s="17">
        <v>44534</v>
      </c>
      <c r="E46" s="4">
        <v>10</v>
      </c>
      <c r="F46" s="3">
        <v>0.65</v>
      </c>
      <c r="G46" s="3"/>
      <c r="H46" s="2">
        <f>SUM(E46-F46-G46)</f>
        <v>9.35</v>
      </c>
    </row>
    <row r="47" spans="1:9">
      <c r="A47" s="104">
        <v>16</v>
      </c>
      <c r="B47" s="16" t="s">
        <v>42</v>
      </c>
      <c r="C47" s="15" t="s">
        <v>32</v>
      </c>
      <c r="D47" s="14">
        <v>44050</v>
      </c>
      <c r="E47" s="4">
        <v>10</v>
      </c>
      <c r="F47" s="3">
        <v>0.65</v>
      </c>
      <c r="G47" s="3"/>
      <c r="H47" s="2">
        <f>SUM(E47-F47-G47)</f>
        <v>9.35</v>
      </c>
    </row>
    <row r="48" spans="1:9">
      <c r="A48" s="104">
        <v>17</v>
      </c>
      <c r="B48" s="16" t="s">
        <v>44</v>
      </c>
      <c r="C48" s="15" t="s">
        <v>45</v>
      </c>
      <c r="D48" s="14">
        <v>44001</v>
      </c>
      <c r="E48" s="4">
        <v>10</v>
      </c>
      <c r="F48" s="3">
        <v>0.65</v>
      </c>
      <c r="G48" s="3"/>
      <c r="H48" s="2">
        <f>SUM(E48-F48-G48)</f>
        <v>9.35</v>
      </c>
    </row>
    <row r="49" spans="1:8">
      <c r="A49" s="13">
        <v>18</v>
      </c>
      <c r="B49" s="16" t="s">
        <v>36</v>
      </c>
      <c r="C49" s="15" t="s">
        <v>32</v>
      </c>
      <c r="D49" s="14">
        <v>44103</v>
      </c>
      <c r="E49" s="4">
        <v>10</v>
      </c>
      <c r="F49" s="3">
        <v>10</v>
      </c>
      <c r="G49" s="3"/>
      <c r="H49" s="2">
        <f t="shared" si="5"/>
        <v>0</v>
      </c>
    </row>
    <row r="50" spans="1:8">
      <c r="A50" s="104">
        <v>19</v>
      </c>
      <c r="B50" s="16" t="s">
        <v>152</v>
      </c>
      <c r="C50" s="15" t="s">
        <v>32</v>
      </c>
      <c r="D50" s="70">
        <v>44400</v>
      </c>
      <c r="E50" s="4">
        <v>10</v>
      </c>
      <c r="F50" s="3">
        <v>10</v>
      </c>
      <c r="G50" s="3"/>
      <c r="H50" s="2">
        <f t="shared" si="5"/>
        <v>0</v>
      </c>
    </row>
    <row r="51" spans="1:8">
      <c r="A51" s="109">
        <v>20</v>
      </c>
      <c r="B51" s="153" t="s">
        <v>154</v>
      </c>
      <c r="C51" s="111" t="s">
        <v>32</v>
      </c>
      <c r="D51" s="160">
        <v>44078</v>
      </c>
      <c r="E51" s="113">
        <v>0</v>
      </c>
      <c r="F51" s="114">
        <v>0</v>
      </c>
      <c r="G51" s="114"/>
      <c r="H51" s="115">
        <f t="shared" si="5"/>
        <v>0</v>
      </c>
    </row>
  </sheetData>
  <sortState ref="B46:H48">
    <sortCondition descending="1" ref="D46:D48"/>
  </sortState>
  <mergeCells count="6">
    <mergeCell ref="A1:Q1"/>
    <mergeCell ref="E30:H30"/>
    <mergeCell ref="B2:Q2"/>
    <mergeCell ref="E3:H3"/>
    <mergeCell ref="I3:L3"/>
    <mergeCell ref="M3:P3"/>
  </mergeCells>
  <dataValidations count="1">
    <dataValidation type="custom" allowBlank="1" showInputMessage="1" showErrorMessage="1" sqref="H5:H28 L5:L28 P5:P28 H32:H51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6"/>
  <sheetViews>
    <sheetView topLeftCell="A3" workbookViewId="0">
      <selection activeCell="L12" sqref="L12"/>
    </sheetView>
  </sheetViews>
  <sheetFormatPr defaultRowHeight="15"/>
  <cols>
    <col min="1" max="1" width="3" bestFit="1" customWidth="1"/>
    <col min="2" max="2" width="31" bestFit="1" customWidth="1"/>
    <col min="3" max="3" width="23.14062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9.28515625" customWidth="1"/>
  </cols>
  <sheetData>
    <row r="1" spans="1:8">
      <c r="D1" s="1"/>
      <c r="E1" s="169" t="s">
        <v>2</v>
      </c>
      <c r="F1" s="170"/>
      <c r="G1" s="170"/>
      <c r="H1" s="170"/>
    </row>
    <row r="2" spans="1:8">
      <c r="B2" s="18" t="s">
        <v>13</v>
      </c>
      <c r="C2" s="18" t="s">
        <v>12</v>
      </c>
      <c r="D2" s="18" t="s">
        <v>11</v>
      </c>
      <c r="E2" s="8" t="s">
        <v>7</v>
      </c>
      <c r="F2" s="8" t="s">
        <v>9</v>
      </c>
      <c r="G2" s="8" t="s">
        <v>5</v>
      </c>
      <c r="H2" s="8" t="s">
        <v>10</v>
      </c>
    </row>
    <row r="3" spans="1:8">
      <c r="A3" s="91">
        <v>1</v>
      </c>
      <c r="B3" s="148" t="s">
        <v>44</v>
      </c>
      <c r="C3" s="149" t="s">
        <v>45</v>
      </c>
      <c r="D3" s="163">
        <v>44001</v>
      </c>
      <c r="E3" s="94">
        <v>10</v>
      </c>
      <c r="F3" s="95">
        <v>0</v>
      </c>
      <c r="G3" s="151"/>
      <c r="H3" s="152">
        <f>SUM(E3-F3-G3)</f>
        <v>10</v>
      </c>
    </row>
    <row r="4" spans="1:8">
      <c r="A4" s="91">
        <v>2</v>
      </c>
      <c r="B4" s="148" t="s">
        <v>19</v>
      </c>
      <c r="C4" s="149" t="s">
        <v>20</v>
      </c>
      <c r="D4" s="150">
        <v>43935</v>
      </c>
      <c r="E4" s="94">
        <v>10</v>
      </c>
      <c r="F4" s="95">
        <v>0</v>
      </c>
      <c r="G4" s="151"/>
      <c r="H4" s="152">
        <f>SUM(E4-F4-G4)</f>
        <v>10</v>
      </c>
    </row>
    <row r="5" spans="1:8">
      <c r="A5" s="118">
        <v>3</v>
      </c>
      <c r="B5" s="157" t="s">
        <v>31</v>
      </c>
      <c r="C5" s="124" t="s">
        <v>29</v>
      </c>
      <c r="D5" s="158">
        <v>44227</v>
      </c>
      <c r="E5" s="121">
        <v>10</v>
      </c>
      <c r="F5" s="122">
        <v>0.1</v>
      </c>
      <c r="G5" s="122"/>
      <c r="H5" s="123">
        <f t="shared" ref="H5:H26" si="0">SUM(E5-F5-G5)</f>
        <v>9.9</v>
      </c>
    </row>
    <row r="6" spans="1:8">
      <c r="A6" s="118">
        <v>4</v>
      </c>
      <c r="B6" s="157" t="s">
        <v>30</v>
      </c>
      <c r="C6" s="124" t="s">
        <v>29</v>
      </c>
      <c r="D6" s="158">
        <v>43839</v>
      </c>
      <c r="E6" s="121">
        <v>10</v>
      </c>
      <c r="F6" s="122">
        <v>0.1</v>
      </c>
      <c r="G6" s="122"/>
      <c r="H6" s="123">
        <f t="shared" si="0"/>
        <v>9.9</v>
      </c>
    </row>
    <row r="7" spans="1:8">
      <c r="A7" s="91">
        <v>5</v>
      </c>
      <c r="B7" s="148" t="s">
        <v>22</v>
      </c>
      <c r="C7" s="149" t="s">
        <v>163</v>
      </c>
      <c r="D7" s="163">
        <v>44365</v>
      </c>
      <c r="E7" s="94">
        <v>10</v>
      </c>
      <c r="F7" s="95">
        <v>0.3</v>
      </c>
      <c r="G7" s="151"/>
      <c r="H7" s="152">
        <f t="shared" si="0"/>
        <v>9.6999999999999993</v>
      </c>
    </row>
    <row r="8" spans="1:8">
      <c r="A8" s="118">
        <v>6</v>
      </c>
      <c r="B8" s="157" t="s">
        <v>41</v>
      </c>
      <c r="C8" s="124" t="s">
        <v>32</v>
      </c>
      <c r="D8" s="120">
        <v>44307</v>
      </c>
      <c r="E8" s="121">
        <v>10</v>
      </c>
      <c r="F8" s="122">
        <v>0.3</v>
      </c>
      <c r="G8" s="122"/>
      <c r="H8" s="123">
        <f t="shared" si="0"/>
        <v>9.6999999999999993</v>
      </c>
    </row>
    <row r="9" spans="1:8">
      <c r="A9" s="118">
        <v>7</v>
      </c>
      <c r="B9" s="157" t="s">
        <v>33</v>
      </c>
      <c r="C9" s="124" t="s">
        <v>32</v>
      </c>
      <c r="D9" s="158">
        <v>44228</v>
      </c>
      <c r="E9" s="121">
        <v>10</v>
      </c>
      <c r="F9" s="122">
        <v>0.3</v>
      </c>
      <c r="G9" s="122"/>
      <c r="H9" s="123">
        <f t="shared" si="0"/>
        <v>9.6999999999999993</v>
      </c>
    </row>
    <row r="10" spans="1:8">
      <c r="A10" s="118">
        <v>8</v>
      </c>
      <c r="B10" s="157" t="s">
        <v>120</v>
      </c>
      <c r="C10" s="124" t="s">
        <v>25</v>
      </c>
      <c r="D10" s="158">
        <v>43885</v>
      </c>
      <c r="E10" s="121">
        <v>10</v>
      </c>
      <c r="F10" s="122">
        <v>0.3</v>
      </c>
      <c r="G10" s="122"/>
      <c r="H10" s="123">
        <f t="shared" si="0"/>
        <v>9.6999999999999993</v>
      </c>
    </row>
    <row r="11" spans="1:8">
      <c r="A11" s="13">
        <v>9</v>
      </c>
      <c r="B11" s="16" t="s">
        <v>28</v>
      </c>
      <c r="C11" s="15" t="s">
        <v>29</v>
      </c>
      <c r="D11" s="14">
        <v>44118</v>
      </c>
      <c r="E11" s="4">
        <v>10</v>
      </c>
      <c r="F11" s="3">
        <v>0.4</v>
      </c>
      <c r="G11" s="3"/>
      <c r="H11" s="2">
        <f t="shared" si="0"/>
        <v>9.6</v>
      </c>
    </row>
    <row r="12" spans="1:8">
      <c r="A12" s="13">
        <v>10</v>
      </c>
      <c r="B12" s="16" t="s">
        <v>43</v>
      </c>
      <c r="C12" s="15" t="s">
        <v>32</v>
      </c>
      <c r="D12" s="14">
        <v>44247</v>
      </c>
      <c r="E12" s="4">
        <v>10</v>
      </c>
      <c r="F12" s="3">
        <v>0.5</v>
      </c>
      <c r="G12" s="3"/>
      <c r="H12" s="2">
        <f>SUM(E12-F12-G12)</f>
        <v>9.5</v>
      </c>
    </row>
    <row r="13" spans="1:8">
      <c r="A13" s="13">
        <v>11</v>
      </c>
      <c r="B13" s="16" t="s">
        <v>26</v>
      </c>
      <c r="C13" s="15" t="s">
        <v>25</v>
      </c>
      <c r="D13" s="17">
        <v>44028</v>
      </c>
      <c r="E13" s="4">
        <v>10</v>
      </c>
      <c r="F13" s="3">
        <v>0.5</v>
      </c>
      <c r="G13" s="3"/>
      <c r="H13" s="2">
        <f>SUM(E13-F13-G13)</f>
        <v>9.5</v>
      </c>
    </row>
    <row r="14" spans="1:8">
      <c r="A14" s="13">
        <v>12</v>
      </c>
      <c r="B14" s="16" t="s">
        <v>153</v>
      </c>
      <c r="C14" s="15" t="s">
        <v>32</v>
      </c>
      <c r="D14" s="70">
        <v>44261</v>
      </c>
      <c r="E14" s="4">
        <v>10</v>
      </c>
      <c r="F14" s="3">
        <v>0.6</v>
      </c>
      <c r="G14" s="3"/>
      <c r="H14" s="2">
        <f t="shared" si="0"/>
        <v>9.4</v>
      </c>
    </row>
    <row r="15" spans="1:8">
      <c r="A15" s="13">
        <v>13</v>
      </c>
      <c r="B15" s="16" t="s">
        <v>27</v>
      </c>
      <c r="C15" s="15" t="s">
        <v>25</v>
      </c>
      <c r="D15" s="14">
        <v>44071</v>
      </c>
      <c r="E15" s="4">
        <v>10</v>
      </c>
      <c r="F15" s="3">
        <v>0.6</v>
      </c>
      <c r="G15" s="3"/>
      <c r="H15" s="2">
        <f t="shared" si="0"/>
        <v>9.4</v>
      </c>
    </row>
    <row r="16" spans="1:8">
      <c r="A16" s="13">
        <v>14</v>
      </c>
      <c r="B16" s="13" t="s">
        <v>24</v>
      </c>
      <c r="C16" s="15" t="s">
        <v>25</v>
      </c>
      <c r="D16" s="14">
        <v>44308</v>
      </c>
      <c r="E16" s="4">
        <v>10</v>
      </c>
      <c r="F16" s="3">
        <v>0.65</v>
      </c>
      <c r="G16" s="3"/>
      <c r="H16" s="2">
        <f t="shared" si="0"/>
        <v>9.35</v>
      </c>
    </row>
    <row r="17" spans="1:8">
      <c r="A17" s="13">
        <v>15</v>
      </c>
      <c r="B17" s="16" t="s">
        <v>152</v>
      </c>
      <c r="C17" s="15" t="s">
        <v>32</v>
      </c>
      <c r="D17" s="70">
        <v>44400</v>
      </c>
      <c r="E17" s="4">
        <v>10</v>
      </c>
      <c r="F17" s="3">
        <v>0.7</v>
      </c>
      <c r="G17" s="3"/>
      <c r="H17" s="2">
        <f>SUM(E17-F17-G17)</f>
        <v>9.3000000000000007</v>
      </c>
    </row>
    <row r="18" spans="1:8">
      <c r="A18" s="13">
        <v>16</v>
      </c>
      <c r="B18" s="16" t="s">
        <v>21</v>
      </c>
      <c r="C18" s="15" t="s">
        <v>163</v>
      </c>
      <c r="D18" s="17">
        <v>44365</v>
      </c>
      <c r="E18" s="4">
        <v>10</v>
      </c>
      <c r="F18" s="3">
        <v>0.7</v>
      </c>
      <c r="G18" s="3"/>
      <c r="H18" s="2">
        <f>SUM(E18-F18-G18)</f>
        <v>9.3000000000000007</v>
      </c>
    </row>
    <row r="19" spans="1:8">
      <c r="A19" s="13">
        <v>17</v>
      </c>
      <c r="B19" s="16" t="s">
        <v>42</v>
      </c>
      <c r="C19" s="15" t="s">
        <v>32</v>
      </c>
      <c r="D19" s="14">
        <v>44050</v>
      </c>
      <c r="E19" s="4">
        <v>10</v>
      </c>
      <c r="F19" s="3">
        <v>0.7</v>
      </c>
      <c r="G19" s="3"/>
      <c r="H19" s="2">
        <f>SUM(E19-F19-G19)</f>
        <v>9.3000000000000007</v>
      </c>
    </row>
    <row r="20" spans="1:8">
      <c r="A20" s="13">
        <v>18</v>
      </c>
      <c r="B20" s="16" t="s">
        <v>38</v>
      </c>
      <c r="C20" s="15" t="s">
        <v>32</v>
      </c>
      <c r="D20" s="14">
        <v>44414</v>
      </c>
      <c r="E20" s="4">
        <v>10</v>
      </c>
      <c r="F20" s="3">
        <v>0.8</v>
      </c>
      <c r="G20" s="3"/>
      <c r="H20" s="2">
        <f>SUM(E20-F20-G20)</f>
        <v>9.1999999999999993</v>
      </c>
    </row>
    <row r="21" spans="1:8">
      <c r="A21" s="13">
        <v>19</v>
      </c>
      <c r="B21" s="16" t="s">
        <v>37</v>
      </c>
      <c r="C21" s="15" t="s">
        <v>32</v>
      </c>
      <c r="D21" s="14">
        <v>44341</v>
      </c>
      <c r="E21" s="4">
        <v>10</v>
      </c>
      <c r="F21" s="3">
        <v>0.8</v>
      </c>
      <c r="G21" s="3"/>
      <c r="H21" s="2">
        <f>SUM(E21-F21-G21)</f>
        <v>9.1999999999999993</v>
      </c>
    </row>
    <row r="22" spans="1:8">
      <c r="A22" s="13">
        <v>20</v>
      </c>
      <c r="B22" s="16" t="s">
        <v>148</v>
      </c>
      <c r="C22" s="15" t="s">
        <v>25</v>
      </c>
      <c r="D22" s="70">
        <v>44221</v>
      </c>
      <c r="E22" s="4">
        <v>10</v>
      </c>
      <c r="F22" s="3">
        <v>1</v>
      </c>
      <c r="G22" s="3"/>
      <c r="H22" s="2">
        <f t="shared" si="0"/>
        <v>9</v>
      </c>
    </row>
    <row r="23" spans="1:8">
      <c r="A23" s="13">
        <v>21</v>
      </c>
      <c r="B23" s="16" t="s">
        <v>23</v>
      </c>
      <c r="C23" s="15" t="s">
        <v>163</v>
      </c>
      <c r="D23" s="14">
        <v>44111</v>
      </c>
      <c r="E23" s="4">
        <v>9</v>
      </c>
      <c r="F23" s="3">
        <v>0.1</v>
      </c>
      <c r="G23" s="3"/>
      <c r="H23" s="2">
        <f t="shared" si="0"/>
        <v>8.9</v>
      </c>
    </row>
    <row r="24" spans="1:8">
      <c r="A24" s="13">
        <v>22</v>
      </c>
      <c r="B24" s="16" t="s">
        <v>35</v>
      </c>
      <c r="C24" s="15" t="s">
        <v>32</v>
      </c>
      <c r="D24" s="17">
        <v>44534</v>
      </c>
      <c r="E24" s="4">
        <v>9</v>
      </c>
      <c r="F24" s="3">
        <v>0.7</v>
      </c>
      <c r="G24" s="3"/>
      <c r="H24" s="2">
        <f t="shared" si="0"/>
        <v>8.3000000000000007</v>
      </c>
    </row>
    <row r="25" spans="1:8">
      <c r="A25" s="13">
        <v>23</v>
      </c>
      <c r="B25" s="16" t="s">
        <v>34</v>
      </c>
      <c r="C25" s="15" t="s">
        <v>32</v>
      </c>
      <c r="D25" s="17">
        <v>44337</v>
      </c>
      <c r="E25" s="4">
        <v>9</v>
      </c>
      <c r="F25" s="3">
        <v>0.8</v>
      </c>
      <c r="G25" s="3"/>
      <c r="H25" s="2">
        <f t="shared" si="0"/>
        <v>8.1999999999999993</v>
      </c>
    </row>
    <row r="26" spans="1:8">
      <c r="A26" s="117">
        <v>24</v>
      </c>
      <c r="B26" s="159" t="s">
        <v>154</v>
      </c>
      <c r="C26" s="111" t="s">
        <v>32</v>
      </c>
      <c r="D26" s="160">
        <v>44078</v>
      </c>
      <c r="E26" s="113">
        <v>0</v>
      </c>
      <c r="F26" s="114">
        <v>0</v>
      </c>
      <c r="G26" s="164"/>
      <c r="H26" s="156">
        <f t="shared" si="0"/>
        <v>0</v>
      </c>
    </row>
  </sheetData>
  <sortState ref="B20:H21">
    <sortCondition descending="1" ref="D20:D21"/>
  </sortState>
  <mergeCells count="1">
    <mergeCell ref="E1:H1"/>
  </mergeCells>
  <dataValidations count="1">
    <dataValidation type="custom" allowBlank="1" showInputMessage="1" showErrorMessage="1" sqref="H3:H26">
      <formula1>"bvbv"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6"/>
  <sheetViews>
    <sheetView topLeftCell="A3" workbookViewId="0">
      <selection activeCell="M8" sqref="M8"/>
    </sheetView>
  </sheetViews>
  <sheetFormatPr defaultRowHeight="15"/>
  <cols>
    <col min="1" max="1" width="3" bestFit="1" customWidth="1"/>
    <col min="2" max="2" width="31" bestFit="1" customWidth="1"/>
    <col min="3" max="3" width="23.140625" bestFit="1" customWidth="1"/>
    <col min="4" max="4" width="10.7109375" bestFit="1" customWidth="1"/>
  </cols>
  <sheetData>
    <row r="1" spans="1:8">
      <c r="D1" s="1"/>
      <c r="E1" s="171" t="s">
        <v>1</v>
      </c>
      <c r="F1" s="172"/>
      <c r="G1" s="172"/>
      <c r="H1" s="172"/>
    </row>
    <row r="2" spans="1:8">
      <c r="B2" s="9" t="s">
        <v>13</v>
      </c>
      <c r="C2" s="9" t="s">
        <v>12</v>
      </c>
      <c r="D2" s="9" t="s">
        <v>11</v>
      </c>
      <c r="E2" s="7" t="s">
        <v>7</v>
      </c>
      <c r="F2" s="7" t="s">
        <v>9</v>
      </c>
      <c r="G2" s="7" t="s">
        <v>5</v>
      </c>
      <c r="H2" s="7" t="s">
        <v>8</v>
      </c>
    </row>
    <row r="3" spans="1:8">
      <c r="A3" s="118">
        <v>1</v>
      </c>
      <c r="B3" s="157" t="s">
        <v>43</v>
      </c>
      <c r="C3" s="124" t="s">
        <v>32</v>
      </c>
      <c r="D3" s="120">
        <v>44247</v>
      </c>
      <c r="E3" s="121">
        <v>10</v>
      </c>
      <c r="F3" s="122">
        <v>0.1</v>
      </c>
      <c r="G3" s="122"/>
      <c r="H3" s="123">
        <f t="shared" ref="H3:H22" si="0">SUM(E3-F3-G3)</f>
        <v>9.9</v>
      </c>
    </row>
    <row r="4" spans="1:8">
      <c r="A4" s="118">
        <v>2</v>
      </c>
      <c r="B4" s="157" t="s">
        <v>23</v>
      </c>
      <c r="C4" s="124" t="s">
        <v>163</v>
      </c>
      <c r="D4" s="120">
        <v>44111</v>
      </c>
      <c r="E4" s="121">
        <v>10</v>
      </c>
      <c r="F4" s="122">
        <v>0.1</v>
      </c>
      <c r="G4" s="122"/>
      <c r="H4" s="123">
        <f t="shared" si="0"/>
        <v>9.9</v>
      </c>
    </row>
    <row r="5" spans="1:8">
      <c r="A5" s="118">
        <v>3</v>
      </c>
      <c r="B5" s="157" t="s">
        <v>35</v>
      </c>
      <c r="C5" s="124" t="s">
        <v>32</v>
      </c>
      <c r="D5" s="158">
        <v>44534</v>
      </c>
      <c r="E5" s="121">
        <v>10</v>
      </c>
      <c r="F5" s="122">
        <v>0.2</v>
      </c>
      <c r="G5" s="122"/>
      <c r="H5" s="123">
        <f t="shared" si="0"/>
        <v>9.8000000000000007</v>
      </c>
    </row>
    <row r="6" spans="1:8">
      <c r="A6" s="118">
        <v>4</v>
      </c>
      <c r="B6" s="157" t="s">
        <v>38</v>
      </c>
      <c r="C6" s="124" t="s">
        <v>32</v>
      </c>
      <c r="D6" s="120">
        <v>44414</v>
      </c>
      <c r="E6" s="121">
        <v>10</v>
      </c>
      <c r="F6" s="122">
        <v>0.2</v>
      </c>
      <c r="G6" s="122"/>
      <c r="H6" s="123">
        <f t="shared" si="0"/>
        <v>9.8000000000000007</v>
      </c>
    </row>
    <row r="7" spans="1:8">
      <c r="A7" s="91">
        <v>5</v>
      </c>
      <c r="B7" s="148" t="s">
        <v>22</v>
      </c>
      <c r="C7" s="92" t="s">
        <v>163</v>
      </c>
      <c r="D7" s="93">
        <v>44365</v>
      </c>
      <c r="E7" s="94">
        <v>10</v>
      </c>
      <c r="F7" s="95">
        <v>0.2</v>
      </c>
      <c r="G7" s="95"/>
      <c r="H7" s="96">
        <f t="shared" si="0"/>
        <v>9.8000000000000007</v>
      </c>
    </row>
    <row r="8" spans="1:8">
      <c r="A8" s="118">
        <v>6</v>
      </c>
      <c r="B8" s="157" t="s">
        <v>21</v>
      </c>
      <c r="C8" s="124" t="s">
        <v>163</v>
      </c>
      <c r="D8" s="158">
        <v>44365</v>
      </c>
      <c r="E8" s="121">
        <v>10</v>
      </c>
      <c r="F8" s="122">
        <v>0.2</v>
      </c>
      <c r="G8" s="122"/>
      <c r="H8" s="123">
        <f t="shared" si="0"/>
        <v>9.8000000000000007</v>
      </c>
    </row>
    <row r="9" spans="1:8">
      <c r="A9" s="13">
        <v>7</v>
      </c>
      <c r="B9" s="16" t="s">
        <v>37</v>
      </c>
      <c r="C9" s="15" t="s">
        <v>32</v>
      </c>
      <c r="D9" s="14">
        <v>44341</v>
      </c>
      <c r="E9" s="4">
        <v>10</v>
      </c>
      <c r="F9" s="3">
        <v>0.2</v>
      </c>
      <c r="G9" s="3"/>
      <c r="H9" s="2">
        <f t="shared" si="0"/>
        <v>9.8000000000000007</v>
      </c>
    </row>
    <row r="10" spans="1:8">
      <c r="A10" s="13">
        <v>8</v>
      </c>
      <c r="B10" s="16" t="s">
        <v>34</v>
      </c>
      <c r="C10" s="15" t="s">
        <v>32</v>
      </c>
      <c r="D10" s="17">
        <v>44337</v>
      </c>
      <c r="E10" s="4">
        <v>10</v>
      </c>
      <c r="F10" s="3">
        <v>0.2</v>
      </c>
      <c r="G10" s="3"/>
      <c r="H10" s="2">
        <f t="shared" si="0"/>
        <v>9.8000000000000007</v>
      </c>
    </row>
    <row r="11" spans="1:8">
      <c r="A11" s="13">
        <v>9</v>
      </c>
      <c r="B11" s="16" t="s">
        <v>41</v>
      </c>
      <c r="C11" s="15" t="s">
        <v>32</v>
      </c>
      <c r="D11" s="14">
        <v>44307</v>
      </c>
      <c r="E11" s="4">
        <v>10</v>
      </c>
      <c r="F11" s="3">
        <v>0.2</v>
      </c>
      <c r="G11" s="3"/>
      <c r="H11" s="2">
        <f t="shared" si="0"/>
        <v>9.8000000000000007</v>
      </c>
    </row>
    <row r="12" spans="1:8">
      <c r="A12" s="13">
        <v>10</v>
      </c>
      <c r="B12" s="16" t="s">
        <v>33</v>
      </c>
      <c r="C12" s="15" t="s">
        <v>32</v>
      </c>
      <c r="D12" s="17">
        <v>44228</v>
      </c>
      <c r="E12" s="4">
        <v>10</v>
      </c>
      <c r="F12" s="3">
        <v>0.2</v>
      </c>
      <c r="G12" s="3"/>
      <c r="H12" s="2">
        <f t="shared" si="0"/>
        <v>9.8000000000000007</v>
      </c>
    </row>
    <row r="13" spans="1:8">
      <c r="A13" s="13">
        <v>11</v>
      </c>
      <c r="B13" s="16" t="s">
        <v>28</v>
      </c>
      <c r="C13" s="15" t="s">
        <v>29</v>
      </c>
      <c r="D13" s="14">
        <v>44118</v>
      </c>
      <c r="E13" s="4">
        <v>10</v>
      </c>
      <c r="F13" s="3">
        <v>0.2</v>
      </c>
      <c r="G13" s="3"/>
      <c r="H13" s="2">
        <f t="shared" si="0"/>
        <v>9.8000000000000007</v>
      </c>
    </row>
    <row r="14" spans="1:8">
      <c r="A14" s="91">
        <v>12</v>
      </c>
      <c r="B14" s="145" t="s">
        <v>44</v>
      </c>
      <c r="C14" s="92" t="s">
        <v>45</v>
      </c>
      <c r="D14" s="93">
        <v>44001</v>
      </c>
      <c r="E14" s="94">
        <v>10</v>
      </c>
      <c r="F14" s="95">
        <v>0.2</v>
      </c>
      <c r="G14" s="95"/>
      <c r="H14" s="96">
        <f t="shared" si="0"/>
        <v>9.8000000000000007</v>
      </c>
    </row>
    <row r="15" spans="1:8">
      <c r="A15" s="104">
        <v>13</v>
      </c>
      <c r="B15" s="16" t="s">
        <v>42</v>
      </c>
      <c r="C15" s="15" t="s">
        <v>32</v>
      </c>
      <c r="D15" s="14">
        <v>44050</v>
      </c>
      <c r="E15" s="4">
        <v>10</v>
      </c>
      <c r="F15" s="3">
        <v>0.3</v>
      </c>
      <c r="G15" s="3"/>
      <c r="H15" s="2">
        <f t="shared" si="0"/>
        <v>9.6999999999999993</v>
      </c>
    </row>
    <row r="16" spans="1:8">
      <c r="A16" s="13">
        <v>14</v>
      </c>
      <c r="B16" s="16" t="s">
        <v>26</v>
      </c>
      <c r="C16" s="15" t="s">
        <v>25</v>
      </c>
      <c r="D16" s="17">
        <v>44028</v>
      </c>
      <c r="E16" s="4">
        <v>10</v>
      </c>
      <c r="F16" s="3">
        <v>0.3</v>
      </c>
      <c r="G16" s="3"/>
      <c r="H16" s="2">
        <f t="shared" si="0"/>
        <v>9.6999999999999993</v>
      </c>
    </row>
    <row r="17" spans="1:8">
      <c r="A17" s="91">
        <v>15</v>
      </c>
      <c r="B17" s="145" t="s">
        <v>19</v>
      </c>
      <c r="C17" s="92" t="s">
        <v>20</v>
      </c>
      <c r="D17" s="146">
        <v>43935</v>
      </c>
      <c r="E17" s="94">
        <v>10</v>
      </c>
      <c r="F17" s="95">
        <v>0.3</v>
      </c>
      <c r="G17" s="95"/>
      <c r="H17" s="96">
        <f t="shared" si="0"/>
        <v>9.6999999999999993</v>
      </c>
    </row>
    <row r="18" spans="1:8">
      <c r="A18" s="13">
        <v>16</v>
      </c>
      <c r="B18" s="16" t="s">
        <v>120</v>
      </c>
      <c r="C18" s="15" t="s">
        <v>25</v>
      </c>
      <c r="D18" s="17">
        <v>43885</v>
      </c>
      <c r="E18" s="4">
        <v>10</v>
      </c>
      <c r="F18" s="3">
        <v>0.3</v>
      </c>
      <c r="G18" s="3"/>
      <c r="H18" s="2">
        <f t="shared" si="0"/>
        <v>9.6999999999999993</v>
      </c>
    </row>
    <row r="19" spans="1:8">
      <c r="A19" s="13">
        <v>17</v>
      </c>
      <c r="B19" s="16" t="s">
        <v>30</v>
      </c>
      <c r="C19" s="15" t="s">
        <v>29</v>
      </c>
      <c r="D19" s="17">
        <v>43839</v>
      </c>
      <c r="E19" s="4">
        <v>10</v>
      </c>
      <c r="F19" s="3">
        <v>0.3</v>
      </c>
      <c r="G19" s="3"/>
      <c r="H19" s="2">
        <f t="shared" si="0"/>
        <v>9.6999999999999993</v>
      </c>
    </row>
    <row r="20" spans="1:8">
      <c r="A20" s="13">
        <v>18</v>
      </c>
      <c r="B20" s="13" t="s">
        <v>24</v>
      </c>
      <c r="C20" s="15" t="s">
        <v>25</v>
      </c>
      <c r="D20" s="14">
        <v>44308</v>
      </c>
      <c r="E20" s="4">
        <v>10</v>
      </c>
      <c r="F20" s="3">
        <v>0.4</v>
      </c>
      <c r="G20" s="3"/>
      <c r="H20" s="2">
        <f t="shared" si="0"/>
        <v>9.6</v>
      </c>
    </row>
    <row r="21" spans="1:8">
      <c r="A21" s="13">
        <v>19</v>
      </c>
      <c r="B21" s="16" t="s">
        <v>153</v>
      </c>
      <c r="C21" s="15" t="s">
        <v>32</v>
      </c>
      <c r="D21" s="70">
        <v>44261</v>
      </c>
      <c r="E21" s="4">
        <v>10</v>
      </c>
      <c r="F21" s="3">
        <v>0.4</v>
      </c>
      <c r="G21" s="3"/>
      <c r="H21" s="2">
        <f t="shared" si="0"/>
        <v>9.6</v>
      </c>
    </row>
    <row r="22" spans="1:8">
      <c r="A22" s="13">
        <v>20</v>
      </c>
      <c r="B22" s="16" t="s">
        <v>31</v>
      </c>
      <c r="C22" s="15" t="s">
        <v>29</v>
      </c>
      <c r="D22" s="17">
        <v>44227</v>
      </c>
      <c r="E22" s="4">
        <v>10</v>
      </c>
      <c r="F22" s="3">
        <v>0.4</v>
      </c>
      <c r="G22" s="3"/>
      <c r="H22" s="2">
        <f t="shared" si="0"/>
        <v>9.6</v>
      </c>
    </row>
    <row r="23" spans="1:8">
      <c r="A23" s="13">
        <v>21</v>
      </c>
      <c r="B23" s="16" t="s">
        <v>27</v>
      </c>
      <c r="C23" s="15" t="s">
        <v>25</v>
      </c>
      <c r="D23" s="14">
        <v>44071</v>
      </c>
      <c r="E23" s="4">
        <v>10</v>
      </c>
      <c r="F23" s="3">
        <v>0.6</v>
      </c>
      <c r="G23" s="3"/>
      <c r="H23" s="2">
        <f t="shared" ref="H23:H26" si="1">SUM(E23-F23-G23)</f>
        <v>9.4</v>
      </c>
    </row>
    <row r="24" spans="1:8">
      <c r="A24" s="13">
        <v>22</v>
      </c>
      <c r="B24" s="16" t="s">
        <v>152</v>
      </c>
      <c r="C24" s="15" t="s">
        <v>32</v>
      </c>
      <c r="D24" s="70">
        <v>44400</v>
      </c>
      <c r="E24" s="4">
        <v>10</v>
      </c>
      <c r="F24" s="3">
        <v>1.2</v>
      </c>
      <c r="G24" s="3"/>
      <c r="H24" s="2">
        <f t="shared" si="1"/>
        <v>8.8000000000000007</v>
      </c>
    </row>
    <row r="25" spans="1:8">
      <c r="A25" s="13">
        <v>23</v>
      </c>
      <c r="B25" s="16" t="s">
        <v>148</v>
      </c>
      <c r="C25" s="15" t="s">
        <v>25</v>
      </c>
      <c r="D25" s="70">
        <v>44221</v>
      </c>
      <c r="E25" s="4">
        <v>9</v>
      </c>
      <c r="F25" s="3">
        <v>1.2</v>
      </c>
      <c r="G25" s="3"/>
      <c r="H25" s="2">
        <f t="shared" si="1"/>
        <v>7.8</v>
      </c>
    </row>
    <row r="26" spans="1:8">
      <c r="A26" s="13">
        <v>24</v>
      </c>
      <c r="B26" s="16" t="s">
        <v>154</v>
      </c>
      <c r="C26" s="15" t="s">
        <v>32</v>
      </c>
      <c r="D26" s="70">
        <v>44078</v>
      </c>
      <c r="E26" s="4">
        <v>0</v>
      </c>
      <c r="F26" s="3">
        <v>0</v>
      </c>
      <c r="G26" s="89"/>
      <c r="H26" s="147">
        <f t="shared" si="1"/>
        <v>0</v>
      </c>
    </row>
  </sheetData>
  <sortState ref="B20:H22">
    <sortCondition descending="1" ref="D20:D22"/>
  </sortState>
  <mergeCells count="1">
    <mergeCell ref="E1:H1"/>
  </mergeCells>
  <dataValidations count="1">
    <dataValidation type="custom" allowBlank="1" showInputMessage="1" showErrorMessage="1" sqref="H3:H26">
      <formula1>"bvbv"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6"/>
  <sheetViews>
    <sheetView workbookViewId="0">
      <selection activeCell="L24" sqref="L24"/>
    </sheetView>
  </sheetViews>
  <sheetFormatPr defaultRowHeight="15"/>
  <cols>
    <col min="1" max="1" width="3" bestFit="1" customWidth="1"/>
    <col min="2" max="2" width="31" bestFit="1" customWidth="1"/>
    <col min="3" max="3" width="23.140625" bestFit="1" customWidth="1"/>
    <col min="4" max="4" width="10.7109375" bestFit="1" customWidth="1"/>
    <col min="5" max="5" width="9.28515625" customWidth="1"/>
    <col min="6" max="6" width="6.42578125" bestFit="1" customWidth="1"/>
    <col min="7" max="7" width="8.5703125" bestFit="1" customWidth="1"/>
    <col min="8" max="8" width="7.5703125" bestFit="1" customWidth="1"/>
  </cols>
  <sheetData>
    <row r="1" spans="1:8">
      <c r="D1" s="1"/>
      <c r="E1" s="173" t="s">
        <v>0</v>
      </c>
      <c r="F1" s="173"/>
      <c r="G1" s="173"/>
      <c r="H1" s="173"/>
    </row>
    <row r="2" spans="1:8">
      <c r="B2" s="21" t="s">
        <v>13</v>
      </c>
      <c r="C2" s="21" t="s">
        <v>12</v>
      </c>
      <c r="D2" s="21" t="s">
        <v>11</v>
      </c>
      <c r="E2" s="6" t="s">
        <v>7</v>
      </c>
      <c r="F2" s="6" t="s">
        <v>6</v>
      </c>
      <c r="G2" s="6" t="s">
        <v>5</v>
      </c>
      <c r="H2" s="6" t="s">
        <v>4</v>
      </c>
    </row>
    <row r="3" spans="1:8">
      <c r="A3" s="118">
        <v>1</v>
      </c>
      <c r="B3" s="157" t="s">
        <v>34</v>
      </c>
      <c r="C3" s="124" t="s">
        <v>32</v>
      </c>
      <c r="D3" s="158">
        <v>44337</v>
      </c>
      <c r="E3" s="121">
        <v>10</v>
      </c>
      <c r="F3" s="122">
        <v>0.3</v>
      </c>
      <c r="G3" s="122"/>
      <c r="H3" s="123">
        <f t="shared" ref="H3:H26" si="0">SUM(E3-F3-G3)</f>
        <v>9.6999999999999993</v>
      </c>
    </row>
    <row r="4" spans="1:8">
      <c r="A4" s="118">
        <v>2</v>
      </c>
      <c r="B4" s="157" t="s">
        <v>43</v>
      </c>
      <c r="C4" s="124" t="s">
        <v>32</v>
      </c>
      <c r="D4" s="120">
        <v>44247</v>
      </c>
      <c r="E4" s="121">
        <v>10</v>
      </c>
      <c r="F4" s="122">
        <v>0.3</v>
      </c>
      <c r="G4" s="122"/>
      <c r="H4" s="123">
        <f t="shared" si="0"/>
        <v>9.6999999999999993</v>
      </c>
    </row>
    <row r="5" spans="1:8">
      <c r="A5" s="91">
        <v>3</v>
      </c>
      <c r="B5" s="148" t="s">
        <v>19</v>
      </c>
      <c r="C5" s="149" t="s">
        <v>20</v>
      </c>
      <c r="D5" s="150">
        <v>43935</v>
      </c>
      <c r="E5" s="94">
        <v>10</v>
      </c>
      <c r="F5" s="95">
        <v>0.3</v>
      </c>
      <c r="G5" s="151"/>
      <c r="H5" s="152">
        <f t="shared" si="0"/>
        <v>9.6999999999999993</v>
      </c>
    </row>
    <row r="6" spans="1:8">
      <c r="A6" s="91">
        <v>4</v>
      </c>
      <c r="B6" s="148" t="s">
        <v>22</v>
      </c>
      <c r="C6" s="92" t="s">
        <v>163</v>
      </c>
      <c r="D6" s="93">
        <v>44365</v>
      </c>
      <c r="E6" s="94">
        <v>10</v>
      </c>
      <c r="F6" s="95">
        <v>0.35</v>
      </c>
      <c r="G6" s="95"/>
      <c r="H6" s="96">
        <f t="shared" si="0"/>
        <v>9.65</v>
      </c>
    </row>
    <row r="7" spans="1:8">
      <c r="A7" s="118">
        <v>5</v>
      </c>
      <c r="B7" s="157" t="s">
        <v>38</v>
      </c>
      <c r="C7" s="124" t="s">
        <v>32</v>
      </c>
      <c r="D7" s="120">
        <v>44414</v>
      </c>
      <c r="E7" s="121">
        <v>10</v>
      </c>
      <c r="F7" s="122">
        <v>0.4</v>
      </c>
      <c r="G7" s="122"/>
      <c r="H7" s="123">
        <f t="shared" si="0"/>
        <v>9.6</v>
      </c>
    </row>
    <row r="8" spans="1:8">
      <c r="A8" s="118">
        <v>6</v>
      </c>
      <c r="B8" s="157" t="s">
        <v>41</v>
      </c>
      <c r="C8" s="124" t="s">
        <v>32</v>
      </c>
      <c r="D8" s="120">
        <v>44307</v>
      </c>
      <c r="E8" s="121">
        <v>10</v>
      </c>
      <c r="F8" s="122">
        <v>0.4</v>
      </c>
      <c r="G8" s="122"/>
      <c r="H8" s="123">
        <f t="shared" si="0"/>
        <v>9.6</v>
      </c>
    </row>
    <row r="9" spans="1:8">
      <c r="A9" s="91">
        <v>7</v>
      </c>
      <c r="B9" s="148" t="s">
        <v>44</v>
      </c>
      <c r="C9" s="92" t="s">
        <v>45</v>
      </c>
      <c r="D9" s="93">
        <v>44001</v>
      </c>
      <c r="E9" s="94">
        <v>10</v>
      </c>
      <c r="F9" s="95">
        <v>0.4</v>
      </c>
      <c r="G9" s="95"/>
      <c r="H9" s="96">
        <f t="shared" si="0"/>
        <v>9.6</v>
      </c>
    </row>
    <row r="10" spans="1:8">
      <c r="A10" s="118">
        <v>8</v>
      </c>
      <c r="B10" s="157" t="s">
        <v>37</v>
      </c>
      <c r="C10" s="124" t="s">
        <v>32</v>
      </c>
      <c r="D10" s="120">
        <v>44341</v>
      </c>
      <c r="E10" s="121">
        <v>10</v>
      </c>
      <c r="F10" s="122">
        <v>0.45</v>
      </c>
      <c r="G10" s="122"/>
      <c r="H10" s="123">
        <f t="shared" si="0"/>
        <v>9.5500000000000007</v>
      </c>
    </row>
    <row r="11" spans="1:8">
      <c r="A11" s="13">
        <v>9</v>
      </c>
      <c r="B11" s="16" t="s">
        <v>42</v>
      </c>
      <c r="C11" s="15" t="s">
        <v>32</v>
      </c>
      <c r="D11" s="14">
        <v>44050</v>
      </c>
      <c r="E11" s="4">
        <v>10</v>
      </c>
      <c r="F11" s="3">
        <v>0.5</v>
      </c>
      <c r="G11" s="3"/>
      <c r="H11" s="2">
        <f t="shared" si="0"/>
        <v>9.5</v>
      </c>
    </row>
    <row r="12" spans="1:8">
      <c r="A12" s="13">
        <v>10</v>
      </c>
      <c r="B12" s="16" t="s">
        <v>120</v>
      </c>
      <c r="C12" s="15" t="s">
        <v>25</v>
      </c>
      <c r="D12" s="17">
        <v>43885</v>
      </c>
      <c r="E12" s="4">
        <v>10</v>
      </c>
      <c r="F12" s="3">
        <v>0.5</v>
      </c>
      <c r="G12" s="3"/>
      <c r="H12" s="2">
        <f t="shared" si="0"/>
        <v>9.5</v>
      </c>
    </row>
    <row r="13" spans="1:8">
      <c r="A13" s="13">
        <v>11</v>
      </c>
      <c r="B13" s="16" t="s">
        <v>30</v>
      </c>
      <c r="C13" s="15" t="s">
        <v>29</v>
      </c>
      <c r="D13" s="17">
        <v>43839</v>
      </c>
      <c r="E13" s="4">
        <v>10</v>
      </c>
      <c r="F13" s="3">
        <v>0.5</v>
      </c>
      <c r="G13" s="3"/>
      <c r="H13" s="2">
        <f t="shared" si="0"/>
        <v>9.5</v>
      </c>
    </row>
    <row r="14" spans="1:8">
      <c r="A14" s="13">
        <v>12</v>
      </c>
      <c r="B14" s="16" t="s">
        <v>33</v>
      </c>
      <c r="C14" s="15" t="s">
        <v>32</v>
      </c>
      <c r="D14" s="17">
        <v>44228</v>
      </c>
      <c r="E14" s="4">
        <v>10</v>
      </c>
      <c r="F14" s="3">
        <v>0.55000000000000004</v>
      </c>
      <c r="G14" s="3"/>
      <c r="H14" s="2">
        <f t="shared" si="0"/>
        <v>9.4499999999999993</v>
      </c>
    </row>
    <row r="15" spans="1:8">
      <c r="A15" s="13">
        <v>13</v>
      </c>
      <c r="B15" s="16" t="s">
        <v>21</v>
      </c>
      <c r="C15" s="15" t="s">
        <v>163</v>
      </c>
      <c r="D15" s="17">
        <v>44365</v>
      </c>
      <c r="E15" s="4">
        <v>10</v>
      </c>
      <c r="F15" s="3">
        <v>0.6</v>
      </c>
      <c r="G15" s="3"/>
      <c r="H15" s="2">
        <f t="shared" si="0"/>
        <v>9.4</v>
      </c>
    </row>
    <row r="16" spans="1:8">
      <c r="A16" s="13">
        <v>14</v>
      </c>
      <c r="B16" s="16" t="s">
        <v>153</v>
      </c>
      <c r="C16" s="15" t="s">
        <v>32</v>
      </c>
      <c r="D16" s="70">
        <v>44261</v>
      </c>
      <c r="E16" s="4">
        <v>10</v>
      </c>
      <c r="F16" s="3">
        <v>0.6</v>
      </c>
      <c r="G16" s="3"/>
      <c r="H16" s="2">
        <f t="shared" si="0"/>
        <v>9.4</v>
      </c>
    </row>
    <row r="17" spans="1:8">
      <c r="A17" s="13">
        <v>15</v>
      </c>
      <c r="B17" s="16" t="s">
        <v>31</v>
      </c>
      <c r="C17" s="15" t="s">
        <v>29</v>
      </c>
      <c r="D17" s="17">
        <v>44227</v>
      </c>
      <c r="E17" s="4">
        <v>10</v>
      </c>
      <c r="F17" s="3">
        <v>0.6</v>
      </c>
      <c r="G17" s="3"/>
      <c r="H17" s="2">
        <f t="shared" si="0"/>
        <v>9.4</v>
      </c>
    </row>
    <row r="18" spans="1:8">
      <c r="A18" s="13">
        <v>16</v>
      </c>
      <c r="B18" s="16" t="s">
        <v>27</v>
      </c>
      <c r="C18" s="15" t="s">
        <v>25</v>
      </c>
      <c r="D18" s="14">
        <v>44071</v>
      </c>
      <c r="E18" s="4">
        <v>10</v>
      </c>
      <c r="F18" s="3">
        <v>0.6</v>
      </c>
      <c r="G18" s="3"/>
      <c r="H18" s="2">
        <f t="shared" si="0"/>
        <v>9.4</v>
      </c>
    </row>
    <row r="19" spans="1:8">
      <c r="A19" s="13">
        <v>17</v>
      </c>
      <c r="B19" s="16" t="s">
        <v>35</v>
      </c>
      <c r="C19" s="15" t="s">
        <v>32</v>
      </c>
      <c r="D19" s="17">
        <v>44534</v>
      </c>
      <c r="E19" s="4">
        <v>10</v>
      </c>
      <c r="F19" s="3">
        <v>0.7</v>
      </c>
      <c r="G19" s="3"/>
      <c r="H19" s="2">
        <f t="shared" si="0"/>
        <v>9.3000000000000007</v>
      </c>
    </row>
    <row r="20" spans="1:8">
      <c r="A20" s="13">
        <v>18</v>
      </c>
      <c r="B20" s="16" t="s">
        <v>28</v>
      </c>
      <c r="C20" s="15" t="s">
        <v>29</v>
      </c>
      <c r="D20" s="14">
        <v>44118</v>
      </c>
      <c r="E20" s="4">
        <v>10</v>
      </c>
      <c r="F20" s="3">
        <v>0.7</v>
      </c>
      <c r="G20" s="3"/>
      <c r="H20" s="2">
        <f t="shared" si="0"/>
        <v>9.3000000000000007</v>
      </c>
    </row>
    <row r="21" spans="1:8">
      <c r="A21" s="13">
        <v>19</v>
      </c>
      <c r="B21" s="16" t="s">
        <v>152</v>
      </c>
      <c r="C21" s="15" t="s">
        <v>32</v>
      </c>
      <c r="D21" s="70">
        <v>44400</v>
      </c>
      <c r="E21" s="4">
        <v>9.5</v>
      </c>
      <c r="F21" s="3">
        <v>0.3</v>
      </c>
      <c r="G21" s="3"/>
      <c r="H21" s="2">
        <f t="shared" si="0"/>
        <v>9.1999999999999993</v>
      </c>
    </row>
    <row r="22" spans="1:8">
      <c r="A22" s="13">
        <v>20</v>
      </c>
      <c r="B22" s="16" t="s">
        <v>23</v>
      </c>
      <c r="C22" s="15" t="s">
        <v>163</v>
      </c>
      <c r="D22" s="14">
        <v>44111</v>
      </c>
      <c r="E22" s="4">
        <v>10</v>
      </c>
      <c r="F22" s="3">
        <v>0.8</v>
      </c>
      <c r="G22" s="3"/>
      <c r="H22" s="2">
        <f t="shared" si="0"/>
        <v>9.1999999999999993</v>
      </c>
    </row>
    <row r="23" spans="1:8">
      <c r="A23" s="13">
        <v>21</v>
      </c>
      <c r="B23" s="16" t="s">
        <v>26</v>
      </c>
      <c r="C23" s="15" t="s">
        <v>25</v>
      </c>
      <c r="D23" s="17">
        <v>44028</v>
      </c>
      <c r="E23" s="4">
        <v>10</v>
      </c>
      <c r="F23" s="3">
        <v>0.9</v>
      </c>
      <c r="G23" s="3"/>
      <c r="H23" s="2">
        <f t="shared" si="0"/>
        <v>9.1</v>
      </c>
    </row>
    <row r="24" spans="1:8">
      <c r="A24" s="13">
        <v>22</v>
      </c>
      <c r="B24" s="16" t="s">
        <v>148</v>
      </c>
      <c r="C24" s="15" t="s">
        <v>25</v>
      </c>
      <c r="D24" s="70">
        <v>44221</v>
      </c>
      <c r="E24" s="4">
        <v>9.5</v>
      </c>
      <c r="F24" s="3">
        <v>0.5</v>
      </c>
      <c r="G24" s="3"/>
      <c r="H24" s="2">
        <f t="shared" si="0"/>
        <v>9</v>
      </c>
    </row>
    <row r="25" spans="1:8">
      <c r="A25" s="13">
        <v>23</v>
      </c>
      <c r="B25" s="13" t="s">
        <v>24</v>
      </c>
      <c r="C25" s="15" t="s">
        <v>25</v>
      </c>
      <c r="D25" s="14">
        <v>44308</v>
      </c>
      <c r="E25" s="4">
        <v>9.5</v>
      </c>
      <c r="F25" s="3">
        <v>0.6</v>
      </c>
      <c r="G25" s="3"/>
      <c r="H25" s="2">
        <f t="shared" si="0"/>
        <v>8.9</v>
      </c>
    </row>
    <row r="26" spans="1:8">
      <c r="A26" s="117">
        <v>24</v>
      </c>
      <c r="B26" s="159" t="s">
        <v>154</v>
      </c>
      <c r="C26" s="111" t="s">
        <v>32</v>
      </c>
      <c r="D26" s="160">
        <v>44078</v>
      </c>
      <c r="E26" s="113">
        <v>0</v>
      </c>
      <c r="F26" s="114">
        <v>0</v>
      </c>
      <c r="G26" s="114"/>
      <c r="H26" s="156">
        <f t="shared" si="0"/>
        <v>0</v>
      </c>
    </row>
  </sheetData>
  <sortState ref="B19:H20">
    <sortCondition descending="1" ref="D19:D20"/>
  </sortState>
  <mergeCells count="1">
    <mergeCell ref="E1:H1"/>
  </mergeCells>
  <dataValidations count="1">
    <dataValidation type="custom" allowBlank="1" showInputMessage="1" showErrorMessage="1" sqref="H3:H26">
      <formula1>"bvbv"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Q9"/>
  <sheetViews>
    <sheetView tabSelected="1" workbookViewId="0">
      <selection activeCell="P18" sqref="P18"/>
    </sheetView>
  </sheetViews>
  <sheetFormatPr defaultRowHeight="15"/>
  <cols>
    <col min="1" max="1" width="2" bestFit="1" customWidth="1"/>
    <col min="2" max="2" width="18.42578125" bestFit="1" customWidth="1"/>
    <col min="3" max="3" width="20.140625" bestFit="1" customWidth="1"/>
    <col min="4" max="4" width="10.7109375" bestFit="1" customWidth="1"/>
  </cols>
  <sheetData>
    <row r="1" spans="1:17" ht="18.75">
      <c r="A1" s="168" t="s">
        <v>40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</row>
    <row r="2" spans="1:17" ht="18.75">
      <c r="A2" s="10"/>
      <c r="B2" s="168" t="s">
        <v>17</v>
      </c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</row>
    <row r="3" spans="1:17">
      <c r="B3" s="20" t="s">
        <v>16</v>
      </c>
      <c r="D3" s="1"/>
      <c r="E3" s="169" t="s">
        <v>2</v>
      </c>
      <c r="F3" s="170"/>
      <c r="G3" s="170"/>
      <c r="H3" s="170"/>
      <c r="I3" s="171" t="s">
        <v>15</v>
      </c>
      <c r="J3" s="172"/>
      <c r="K3" s="172"/>
      <c r="L3" s="172"/>
      <c r="M3" s="173" t="s">
        <v>0</v>
      </c>
      <c r="N3" s="173"/>
      <c r="O3" s="173"/>
      <c r="P3" s="173"/>
    </row>
    <row r="4" spans="1:17">
      <c r="B4" s="9" t="s">
        <v>13</v>
      </c>
      <c r="C4" s="9" t="s">
        <v>12</v>
      </c>
      <c r="D4" s="9" t="s">
        <v>11</v>
      </c>
      <c r="E4" s="8" t="s">
        <v>7</v>
      </c>
      <c r="F4" s="8" t="s">
        <v>9</v>
      </c>
      <c r="G4" s="8" t="s">
        <v>5</v>
      </c>
      <c r="H4" s="8" t="s">
        <v>10</v>
      </c>
      <c r="I4" s="7" t="s">
        <v>7</v>
      </c>
      <c r="J4" s="7" t="s">
        <v>9</v>
      </c>
      <c r="K4" s="7" t="s">
        <v>5</v>
      </c>
      <c r="L4" s="7" t="s">
        <v>8</v>
      </c>
      <c r="M4" s="6" t="s">
        <v>7</v>
      </c>
      <c r="N4" s="6" t="s">
        <v>6</v>
      </c>
      <c r="O4" s="6" t="s">
        <v>5</v>
      </c>
      <c r="P4" s="6" t="s">
        <v>4</v>
      </c>
      <c r="Q4" s="5" t="s">
        <v>3</v>
      </c>
    </row>
    <row r="5" spans="1:17">
      <c r="A5" s="91">
        <v>1</v>
      </c>
      <c r="B5" s="145" t="s">
        <v>39</v>
      </c>
      <c r="C5" s="92" t="s">
        <v>32</v>
      </c>
      <c r="D5" s="146">
        <v>44437</v>
      </c>
      <c r="E5" s="94">
        <v>10</v>
      </c>
      <c r="F5" s="95">
        <v>0.5</v>
      </c>
      <c r="G5" s="95"/>
      <c r="H5" s="96">
        <f t="shared" ref="H5" si="0">SUM(E5-F5-G5)</f>
        <v>9.5</v>
      </c>
      <c r="I5" s="94">
        <v>10</v>
      </c>
      <c r="J5" s="95">
        <v>0.9</v>
      </c>
      <c r="K5" s="95"/>
      <c r="L5" s="96">
        <f t="shared" ref="L5" si="1">SUM(I5-J5-K5)</f>
        <v>9.1</v>
      </c>
      <c r="M5" s="94">
        <v>10</v>
      </c>
      <c r="N5" s="95">
        <v>0.6</v>
      </c>
      <c r="O5" s="95"/>
      <c r="P5" s="96">
        <f t="shared" ref="P5" si="2">SUM(M5-N5-O5)</f>
        <v>9.4</v>
      </c>
      <c r="Q5" s="97">
        <f t="shared" ref="Q5" si="3">SUM(H5+L5+P5)</f>
        <v>28</v>
      </c>
    </row>
    <row r="7" spans="1:17">
      <c r="C7" s="12"/>
      <c r="E7" s="188" t="s">
        <v>15</v>
      </c>
      <c r="F7" s="188"/>
      <c r="G7" s="188"/>
      <c r="H7" s="188"/>
    </row>
    <row r="8" spans="1:17">
      <c r="B8" s="18" t="s">
        <v>13</v>
      </c>
      <c r="C8" s="9" t="s">
        <v>12</v>
      </c>
      <c r="D8" s="18" t="s">
        <v>11</v>
      </c>
      <c r="E8" s="11" t="s">
        <v>7</v>
      </c>
      <c r="F8" s="11" t="s">
        <v>6</v>
      </c>
      <c r="G8" s="11" t="s">
        <v>5</v>
      </c>
      <c r="H8" s="11" t="s">
        <v>14</v>
      </c>
    </row>
    <row r="9" spans="1:17">
      <c r="A9" s="128">
        <v>1</v>
      </c>
      <c r="B9" s="161" t="s">
        <v>39</v>
      </c>
      <c r="C9" s="134" t="s">
        <v>32</v>
      </c>
      <c r="D9" s="162">
        <v>44437</v>
      </c>
      <c r="E9" s="131">
        <v>11</v>
      </c>
      <c r="F9" s="132">
        <v>1.75</v>
      </c>
      <c r="G9" s="132"/>
      <c r="H9" s="133">
        <f t="shared" ref="H9" si="4">SUM(E9-F9-G9)</f>
        <v>9.25</v>
      </c>
    </row>
  </sheetData>
  <mergeCells count="6">
    <mergeCell ref="E7:H7"/>
    <mergeCell ref="A1:Q1"/>
    <mergeCell ref="B2:Q2"/>
    <mergeCell ref="E3:H3"/>
    <mergeCell ref="I3:L3"/>
    <mergeCell ref="M3:P3"/>
  </mergeCells>
  <dataValidations count="1">
    <dataValidation type="custom" allowBlank="1" showInputMessage="1" showErrorMessage="1" sqref="P5 H5 L5 H9">
      <formula1>"bvbv"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10</vt:i4>
      </vt:variant>
    </vt:vector>
  </HeadingPairs>
  <TitlesOfParts>
    <vt:vector size="10" baseType="lpstr">
      <vt:lpstr>TIGROTTE M</vt:lpstr>
      <vt:lpstr>TIGROTTE CL</vt:lpstr>
      <vt:lpstr>TIGROTTE TR</vt:lpstr>
      <vt:lpstr>TIGROTTE VT</vt:lpstr>
      <vt:lpstr>SQ. MEDIUM T</vt:lpstr>
      <vt:lpstr>PULCINE ASSOLUTO</vt:lpstr>
      <vt:lpstr>PULCINE CL</vt:lpstr>
      <vt:lpstr>PULCINE TR</vt:lpstr>
      <vt:lpstr>PULCINE VL</vt:lpstr>
      <vt:lpstr>PULCINI M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2025-03-02T12:51:17Z</dcterms:created>
  <dcterms:modified xsi:type="dcterms:W3CDTF">2026-04-15T19:56:56Z</dcterms:modified>
</cp:coreProperties>
</file>