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30" yWindow="0" windowWidth="20730" windowHeight="11325" activeTab="9"/>
  </bookViews>
  <sheets>
    <sheet name="PULCINE" sheetId="23" r:id="rId1"/>
    <sheet name="LUPETTE" sheetId="22" r:id="rId2"/>
    <sheet name="TIGROTTE" sheetId="24" r:id="rId3"/>
    <sheet name="ALLIEVE" sheetId="1" r:id="rId4"/>
    <sheet name="RAGAZZE" sheetId="25" r:id="rId5"/>
    <sheet name="JUNIOR" sheetId="26" r:id="rId6"/>
    <sheet name="SENIOR " sheetId="27" r:id="rId7"/>
    <sheet name="MASTER" sheetId="20" r:id="rId8"/>
    <sheet name="ALLIEVI" sheetId="16" r:id="rId9"/>
    <sheet name="SQ. MEDIUM" sheetId="17" r:id="rId10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7"/>
  <c r="L5"/>
  <c r="P5"/>
  <c r="Q5" l="1"/>
  <c r="P120" i="17"/>
  <c r="L120"/>
  <c r="H120"/>
  <c r="P119"/>
  <c r="L119"/>
  <c r="H119"/>
  <c r="Q119" s="1"/>
  <c r="P118"/>
  <c r="L118"/>
  <c r="H118"/>
  <c r="P117"/>
  <c r="L117"/>
  <c r="H117"/>
  <c r="P116"/>
  <c r="L116"/>
  <c r="H116"/>
  <c r="P115"/>
  <c r="L115"/>
  <c r="H115"/>
  <c r="Q115" s="1"/>
  <c r="P114"/>
  <c r="L114"/>
  <c r="H114"/>
  <c r="P113"/>
  <c r="L113"/>
  <c r="H113"/>
  <c r="P112"/>
  <c r="L112"/>
  <c r="H112"/>
  <c r="P111"/>
  <c r="L111"/>
  <c r="H111"/>
  <c r="Q111" s="1"/>
  <c r="P104"/>
  <c r="L104"/>
  <c r="H104"/>
  <c r="P103"/>
  <c r="L103"/>
  <c r="H103"/>
  <c r="P102"/>
  <c r="L102"/>
  <c r="H102"/>
  <c r="P101"/>
  <c r="L101"/>
  <c r="H101"/>
  <c r="P100"/>
  <c r="L100"/>
  <c r="H100"/>
  <c r="P99"/>
  <c r="L99"/>
  <c r="H99"/>
  <c r="P98"/>
  <c r="L98"/>
  <c r="H98"/>
  <c r="P97"/>
  <c r="L97"/>
  <c r="H97"/>
  <c r="P96"/>
  <c r="L96"/>
  <c r="H96"/>
  <c r="P95"/>
  <c r="L95"/>
  <c r="H95"/>
  <c r="P94"/>
  <c r="L94"/>
  <c r="H94"/>
  <c r="P93"/>
  <c r="L93"/>
  <c r="H93"/>
  <c r="P92"/>
  <c r="L92"/>
  <c r="H92"/>
  <c r="P91"/>
  <c r="L91"/>
  <c r="H91"/>
  <c r="P90"/>
  <c r="L90"/>
  <c r="H90"/>
  <c r="P89"/>
  <c r="L89"/>
  <c r="H89"/>
  <c r="P88"/>
  <c r="L88"/>
  <c r="H88"/>
  <c r="P87"/>
  <c r="L87"/>
  <c r="H87"/>
  <c r="P86"/>
  <c r="L86"/>
  <c r="H86"/>
  <c r="P85"/>
  <c r="L85"/>
  <c r="H85"/>
  <c r="P84"/>
  <c r="L84"/>
  <c r="H84"/>
  <c r="P83"/>
  <c r="L83"/>
  <c r="H83"/>
  <c r="P82"/>
  <c r="L82"/>
  <c r="H82"/>
  <c r="Q90" l="1"/>
  <c r="Q94"/>
  <c r="Q98"/>
  <c r="Q102"/>
  <c r="Q112"/>
  <c r="Q116"/>
  <c r="Q120"/>
  <c r="Q114"/>
  <c r="Q118"/>
  <c r="Q82"/>
  <c r="Q86"/>
  <c r="Q113"/>
  <c r="Q117"/>
  <c r="Q84"/>
  <c r="Q88"/>
  <c r="Q92"/>
  <c r="Q96"/>
  <c r="Q100"/>
  <c r="Q104"/>
  <c r="Q83"/>
  <c r="Q87"/>
  <c r="Q91"/>
  <c r="Q95"/>
  <c r="Q99"/>
  <c r="Q103"/>
  <c r="Q85"/>
  <c r="Q89"/>
  <c r="Q93"/>
  <c r="Q97"/>
  <c r="Q101"/>
  <c r="P124" l="1"/>
  <c r="L124"/>
  <c r="H124"/>
  <c r="P123"/>
  <c r="L123"/>
  <c r="H123"/>
  <c r="P122"/>
  <c r="L122"/>
  <c r="H122"/>
  <c r="P121"/>
  <c r="L121"/>
  <c r="H121"/>
  <c r="Q121" l="1"/>
  <c r="Q122"/>
  <c r="Q123"/>
  <c r="Q124"/>
  <c r="P76"/>
  <c r="L76"/>
  <c r="H76"/>
  <c r="P75"/>
  <c r="L75"/>
  <c r="H75"/>
  <c r="P74"/>
  <c r="L74"/>
  <c r="H74"/>
  <c r="P73"/>
  <c r="L73"/>
  <c r="H73"/>
  <c r="P72"/>
  <c r="L72"/>
  <c r="H72"/>
  <c r="P67"/>
  <c r="L67"/>
  <c r="H67"/>
  <c r="P66"/>
  <c r="L66"/>
  <c r="H66"/>
  <c r="P65"/>
  <c r="L65"/>
  <c r="H65"/>
  <c r="P64"/>
  <c r="L64"/>
  <c r="H64"/>
  <c r="P63"/>
  <c r="L63"/>
  <c r="H63"/>
  <c r="P62"/>
  <c r="L62"/>
  <c r="H62"/>
  <c r="P61"/>
  <c r="L61"/>
  <c r="H61"/>
  <c r="P60"/>
  <c r="L60"/>
  <c r="H60"/>
  <c r="P59"/>
  <c r="L59"/>
  <c r="H59"/>
  <c r="P58"/>
  <c r="L58"/>
  <c r="H58"/>
  <c r="P57"/>
  <c r="L57"/>
  <c r="H57"/>
  <c r="P56"/>
  <c r="L56"/>
  <c r="H56"/>
  <c r="P55"/>
  <c r="L55"/>
  <c r="H55"/>
  <c r="P54"/>
  <c r="L54"/>
  <c r="H54"/>
  <c r="P53"/>
  <c r="L53"/>
  <c r="H53"/>
  <c r="P52"/>
  <c r="L52"/>
  <c r="H52"/>
  <c r="P51"/>
  <c r="L51"/>
  <c r="H51"/>
  <c r="P50"/>
  <c r="L50"/>
  <c r="H50"/>
  <c r="P49"/>
  <c r="L49"/>
  <c r="H49"/>
  <c r="P48"/>
  <c r="L48"/>
  <c r="H48"/>
  <c r="P47"/>
  <c r="L47"/>
  <c r="H47"/>
  <c r="P46"/>
  <c r="L46"/>
  <c r="H46"/>
  <c r="P45"/>
  <c r="L45"/>
  <c r="H45"/>
  <c r="P44"/>
  <c r="L44"/>
  <c r="H44"/>
  <c r="P43"/>
  <c r="L43"/>
  <c r="H43"/>
  <c r="P42"/>
  <c r="L42"/>
  <c r="H42"/>
  <c r="P41"/>
  <c r="L41"/>
  <c r="H41"/>
  <c r="P40"/>
  <c r="L40"/>
  <c r="H40"/>
  <c r="P33"/>
  <c r="L33"/>
  <c r="H33"/>
  <c r="P32"/>
  <c r="L32"/>
  <c r="H32"/>
  <c r="P31"/>
  <c r="L31"/>
  <c r="H31"/>
  <c r="P30"/>
  <c r="L30"/>
  <c r="H30"/>
  <c r="P29"/>
  <c r="L29"/>
  <c r="H29"/>
  <c r="P28"/>
  <c r="L28"/>
  <c r="H28"/>
  <c r="P27"/>
  <c r="L27"/>
  <c r="H27"/>
  <c r="P26"/>
  <c r="L26"/>
  <c r="H26"/>
  <c r="P25"/>
  <c r="L25"/>
  <c r="H25"/>
  <c r="P24"/>
  <c r="L24"/>
  <c r="H24"/>
  <c r="P23"/>
  <c r="L23"/>
  <c r="H23"/>
  <c r="P22"/>
  <c r="L22"/>
  <c r="H22"/>
  <c r="P21"/>
  <c r="L21"/>
  <c r="H21"/>
  <c r="P20"/>
  <c r="L20"/>
  <c r="H20"/>
  <c r="P19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Q6" l="1"/>
  <c r="Q72"/>
  <c r="Q76"/>
  <c r="Q64"/>
  <c r="Q60"/>
  <c r="Q7"/>
  <c r="Q15"/>
  <c r="Q5"/>
  <c r="Q43"/>
  <c r="Q55"/>
  <c r="Q59"/>
  <c r="Q63"/>
  <c r="Q67"/>
  <c r="Q75"/>
  <c r="Q11"/>
  <c r="Q61"/>
  <c r="Q65"/>
  <c r="Q73"/>
  <c r="Q8"/>
  <c r="Q54"/>
  <c r="Q62"/>
  <c r="Q66"/>
  <c r="Q74"/>
  <c r="Q56"/>
  <c r="Q57"/>
  <c r="Q58"/>
  <c r="Q53"/>
  <c r="Q47"/>
  <c r="Q51"/>
  <c r="Q40"/>
  <c r="Q44"/>
  <c r="Q48"/>
  <c r="Q52"/>
  <c r="Q41"/>
  <c r="Q45"/>
  <c r="Q49"/>
  <c r="Q42"/>
  <c r="Q46"/>
  <c r="Q50"/>
  <c r="Q19"/>
  <c r="Q23"/>
  <c r="Q27"/>
  <c r="Q31"/>
  <c r="Q12"/>
  <c r="Q16"/>
  <c r="Q20"/>
  <c r="Q24"/>
  <c r="Q28"/>
  <c r="Q32"/>
  <c r="Q9"/>
  <c r="Q13"/>
  <c r="Q17"/>
  <c r="Q21"/>
  <c r="Q25"/>
  <c r="Q29"/>
  <c r="Q33"/>
  <c r="Q10"/>
  <c r="Q14"/>
  <c r="Q18"/>
  <c r="Q22"/>
  <c r="Q26"/>
  <c r="Q30"/>
  <c r="P5" i="20" l="1"/>
  <c r="L5"/>
  <c r="H5"/>
  <c r="P11" i="26"/>
  <c r="L11"/>
  <c r="H11"/>
  <c r="P10"/>
  <c r="L10"/>
  <c r="H10"/>
  <c r="P8"/>
  <c r="L8"/>
  <c r="H8"/>
  <c r="P7"/>
  <c r="L7"/>
  <c r="H7"/>
  <c r="P5"/>
  <c r="L5"/>
  <c r="H5"/>
  <c r="Q5" i="20" l="1"/>
  <c r="Q7" i="26"/>
  <c r="Q5"/>
  <c r="Q11"/>
  <c r="Q8"/>
  <c r="Q10"/>
  <c r="P9" l="1"/>
  <c r="L9"/>
  <c r="H9"/>
  <c r="P6"/>
  <c r="L6"/>
  <c r="H6"/>
  <c r="Q6" l="1"/>
  <c r="Q9"/>
  <c r="P29" i="25"/>
  <c r="L29"/>
  <c r="H29"/>
  <c r="P28"/>
  <c r="L28"/>
  <c r="H28"/>
  <c r="P27"/>
  <c r="L27"/>
  <c r="H27"/>
  <c r="P26"/>
  <c r="L26"/>
  <c r="H26"/>
  <c r="P25"/>
  <c r="L25"/>
  <c r="H25"/>
  <c r="P23"/>
  <c r="L23"/>
  <c r="H23"/>
  <c r="P22"/>
  <c r="L22"/>
  <c r="H22"/>
  <c r="P21"/>
  <c r="L21"/>
  <c r="H21"/>
  <c r="P20"/>
  <c r="L20"/>
  <c r="H20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7"/>
  <c r="L7"/>
  <c r="H7"/>
  <c r="P6"/>
  <c r="L6"/>
  <c r="H6"/>
  <c r="P5"/>
  <c r="L5"/>
  <c r="H5"/>
  <c r="Q7" l="1"/>
  <c r="Q12"/>
  <c r="Q16"/>
  <c r="Q21"/>
  <c r="Q28"/>
  <c r="Q9"/>
  <c r="Q13"/>
  <c r="Q17"/>
  <c r="Q22"/>
  <c r="Q25"/>
  <c r="Q29"/>
  <c r="Q5"/>
  <c r="Q10"/>
  <c r="Q14"/>
  <c r="Q20"/>
  <c r="Q23"/>
  <c r="Q26"/>
  <c r="Q6"/>
  <c r="Q11"/>
  <c r="Q15"/>
  <c r="Q27"/>
  <c r="P32" l="1"/>
  <c r="L32"/>
  <c r="H32"/>
  <c r="P31"/>
  <c r="L31"/>
  <c r="H31"/>
  <c r="P30"/>
  <c r="L30"/>
  <c r="H30"/>
  <c r="P24"/>
  <c r="L24"/>
  <c r="H24"/>
  <c r="P19"/>
  <c r="L19"/>
  <c r="H19"/>
  <c r="P18"/>
  <c r="L18"/>
  <c r="H18"/>
  <c r="P8"/>
  <c r="L8"/>
  <c r="H8"/>
  <c r="Q19" l="1"/>
  <c r="Q18"/>
  <c r="Q31"/>
  <c r="Q24"/>
  <c r="Q8"/>
  <c r="Q30"/>
  <c r="Q32"/>
  <c r="P72" i="24"/>
  <c r="L72"/>
  <c r="H72"/>
  <c r="P71"/>
  <c r="L71"/>
  <c r="H71"/>
  <c r="P69"/>
  <c r="L69"/>
  <c r="H69"/>
  <c r="P67"/>
  <c r="L67"/>
  <c r="H67"/>
  <c r="P66"/>
  <c r="L66"/>
  <c r="H66"/>
  <c r="P60"/>
  <c r="L60"/>
  <c r="H60"/>
  <c r="P59"/>
  <c r="L59"/>
  <c r="H59"/>
  <c r="P58"/>
  <c r="L58"/>
  <c r="H58"/>
  <c r="P53"/>
  <c r="L53"/>
  <c r="H53"/>
  <c r="P51"/>
  <c r="L51"/>
  <c r="H51"/>
  <c r="P50"/>
  <c r="L50"/>
  <c r="H50"/>
  <c r="P46"/>
  <c r="L46"/>
  <c r="H46"/>
  <c r="P45"/>
  <c r="L45"/>
  <c r="H45"/>
  <c r="P44"/>
  <c r="L44"/>
  <c r="H44"/>
  <c r="P41"/>
  <c r="L41"/>
  <c r="H41"/>
  <c r="P40"/>
  <c r="L40"/>
  <c r="H40"/>
  <c r="P39"/>
  <c r="L39"/>
  <c r="H39"/>
  <c r="P38"/>
  <c r="L38"/>
  <c r="H38"/>
  <c r="P36"/>
  <c r="L36"/>
  <c r="H36"/>
  <c r="P35"/>
  <c r="L35"/>
  <c r="H35"/>
  <c r="P34"/>
  <c r="L34"/>
  <c r="H34"/>
  <c r="P33"/>
  <c r="L33"/>
  <c r="H33"/>
  <c r="P32"/>
  <c r="L32"/>
  <c r="H32"/>
  <c r="P31"/>
  <c r="L31"/>
  <c r="H31"/>
  <c r="P30"/>
  <c r="L30"/>
  <c r="H30"/>
  <c r="P29"/>
  <c r="L29"/>
  <c r="H29"/>
  <c r="P27"/>
  <c r="L27"/>
  <c r="H27"/>
  <c r="P26"/>
  <c r="L26"/>
  <c r="H26"/>
  <c r="P25"/>
  <c r="L25"/>
  <c r="H25"/>
  <c r="P24"/>
  <c r="L24"/>
  <c r="H24"/>
  <c r="P22"/>
  <c r="L22"/>
  <c r="H22"/>
  <c r="P21"/>
  <c r="L21"/>
  <c r="H21"/>
  <c r="P20"/>
  <c r="L20"/>
  <c r="H20"/>
  <c r="P19"/>
  <c r="L19"/>
  <c r="H19"/>
  <c r="P18"/>
  <c r="L18"/>
  <c r="H18"/>
  <c r="P17"/>
  <c r="L17"/>
  <c r="H17"/>
  <c r="P16"/>
  <c r="L16"/>
  <c r="H16"/>
  <c r="P14"/>
  <c r="L14"/>
  <c r="H14"/>
  <c r="P13"/>
  <c r="L13"/>
  <c r="H13"/>
  <c r="P12"/>
  <c r="L12"/>
  <c r="H12"/>
  <c r="P11"/>
  <c r="L11"/>
  <c r="H11"/>
  <c r="P9"/>
  <c r="L9"/>
  <c r="H9"/>
  <c r="P7"/>
  <c r="L7"/>
  <c r="H7"/>
  <c r="P6"/>
  <c r="L6"/>
  <c r="H6"/>
  <c r="P5"/>
  <c r="L5"/>
  <c r="H5"/>
  <c r="Q5" l="1"/>
  <c r="Q9"/>
  <c r="Q13"/>
  <c r="Q18"/>
  <c r="Q21"/>
  <c r="Q26"/>
  <c r="Q31"/>
  <c r="Q35"/>
  <c r="Q39"/>
  <c r="Q44"/>
  <c r="Q50"/>
  <c r="Q58"/>
  <c r="Q72"/>
  <c r="Q11"/>
  <c r="Q14"/>
  <c r="Q19"/>
  <c r="Q22"/>
  <c r="Q27"/>
  <c r="Q32"/>
  <c r="Q40"/>
  <c r="Q45"/>
  <c r="Q51"/>
  <c r="Q59"/>
  <c r="Q67"/>
  <c r="Q7"/>
  <c r="Q16"/>
  <c r="Q24"/>
  <c r="Q29"/>
  <c r="Q33"/>
  <c r="Q36"/>
  <c r="Q41"/>
  <c r="Q46"/>
  <c r="Q53"/>
  <c r="Q60"/>
  <c r="Q69"/>
  <c r="Q6"/>
  <c r="Q12"/>
  <c r="Q17"/>
  <c r="Q20"/>
  <c r="Q25"/>
  <c r="Q30"/>
  <c r="Q34"/>
  <c r="Q38"/>
  <c r="Q66"/>
  <c r="Q71"/>
  <c r="P79" l="1"/>
  <c r="L79"/>
  <c r="H79"/>
  <c r="P78"/>
  <c r="L78"/>
  <c r="H78"/>
  <c r="P77"/>
  <c r="L77"/>
  <c r="H77"/>
  <c r="P76"/>
  <c r="L76"/>
  <c r="H76"/>
  <c r="P75"/>
  <c r="L75"/>
  <c r="H75"/>
  <c r="R32"/>
  <c r="P74"/>
  <c r="L74"/>
  <c r="H74"/>
  <c r="P73"/>
  <c r="L73"/>
  <c r="H73"/>
  <c r="P70"/>
  <c r="L70"/>
  <c r="H70"/>
  <c r="P68"/>
  <c r="L68"/>
  <c r="H68"/>
  <c r="P65"/>
  <c r="L65"/>
  <c r="H65"/>
  <c r="P64"/>
  <c r="L64"/>
  <c r="H64"/>
  <c r="P63"/>
  <c r="L63"/>
  <c r="H63"/>
  <c r="P62"/>
  <c r="L62"/>
  <c r="H62"/>
  <c r="P61"/>
  <c r="L61"/>
  <c r="H61"/>
  <c r="P57"/>
  <c r="L57"/>
  <c r="H57"/>
  <c r="P56"/>
  <c r="L56"/>
  <c r="H56"/>
  <c r="P55"/>
  <c r="L55"/>
  <c r="H55"/>
  <c r="P54"/>
  <c r="L54"/>
  <c r="H54"/>
  <c r="P52"/>
  <c r="L52"/>
  <c r="H52"/>
  <c r="P49"/>
  <c r="L49"/>
  <c r="H49"/>
  <c r="P48"/>
  <c r="L48"/>
  <c r="H48"/>
  <c r="P47"/>
  <c r="L47"/>
  <c r="H47"/>
  <c r="P42"/>
  <c r="L42"/>
  <c r="H42"/>
  <c r="P43"/>
  <c r="L43"/>
  <c r="H43"/>
  <c r="P37"/>
  <c r="L37"/>
  <c r="H37"/>
  <c r="P28"/>
  <c r="L28"/>
  <c r="H28"/>
  <c r="P23"/>
  <c r="L23"/>
  <c r="H23"/>
  <c r="P15"/>
  <c r="L15"/>
  <c r="H15"/>
  <c r="P10"/>
  <c r="L10"/>
  <c r="H10"/>
  <c r="P8"/>
  <c r="L8"/>
  <c r="H8"/>
  <c r="Q77" l="1"/>
  <c r="Q78"/>
  <c r="Q75"/>
  <c r="Q79"/>
  <c r="Q76"/>
  <c r="Q56"/>
  <c r="Q37"/>
  <c r="Q10"/>
  <c r="Q23"/>
  <c r="Q42"/>
  <c r="Q48"/>
  <c r="Q57"/>
  <c r="Q61"/>
  <c r="Q64"/>
  <c r="Q68"/>
  <c r="Q28"/>
  <c r="Q47"/>
  <c r="Q49"/>
  <c r="Q62"/>
  <c r="Q65"/>
  <c r="Q73"/>
  <c r="Q54"/>
  <c r="Q8"/>
  <c r="Q15"/>
  <c r="Q43"/>
  <c r="Q52"/>
  <c r="Q55"/>
  <c r="Q63"/>
  <c r="Q70"/>
  <c r="Q74"/>
  <c r="P22" i="23"/>
  <c r="L22"/>
  <c r="H22"/>
  <c r="P20"/>
  <c r="L20"/>
  <c r="H20"/>
  <c r="P19"/>
  <c r="L19"/>
  <c r="H19"/>
  <c r="P18"/>
  <c r="L18"/>
  <c r="H18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Q5" l="1"/>
  <c r="Q9"/>
  <c r="Q13"/>
  <c r="Q18"/>
  <c r="Q6"/>
  <c r="Q14"/>
  <c r="Q19"/>
  <c r="Q8"/>
  <c r="Q12"/>
  <c r="Q16"/>
  <c r="Q22"/>
  <c r="Q10"/>
  <c r="Q7"/>
  <c r="Q11"/>
  <c r="Q15"/>
  <c r="Q20"/>
  <c r="P21" l="1"/>
  <c r="L21"/>
  <c r="H21"/>
  <c r="P17"/>
  <c r="L17"/>
  <c r="H17"/>
  <c r="H54" i="1"/>
  <c r="L54"/>
  <c r="P54"/>
  <c r="P53"/>
  <c r="L53"/>
  <c r="H53"/>
  <c r="P48"/>
  <c r="L48"/>
  <c r="H48"/>
  <c r="P43"/>
  <c r="L43"/>
  <c r="H43"/>
  <c r="P41"/>
  <c r="L41"/>
  <c r="H41"/>
  <c r="P40"/>
  <c r="L40"/>
  <c r="H40"/>
  <c r="P37"/>
  <c r="L37"/>
  <c r="H37"/>
  <c r="P36"/>
  <c r="L36"/>
  <c r="H36"/>
  <c r="P35"/>
  <c r="L35"/>
  <c r="H35"/>
  <c r="P33"/>
  <c r="L33"/>
  <c r="H33"/>
  <c r="P31"/>
  <c r="L31"/>
  <c r="H31"/>
  <c r="P30"/>
  <c r="L30"/>
  <c r="H30"/>
  <c r="P28"/>
  <c r="L28"/>
  <c r="H28"/>
  <c r="P27"/>
  <c r="L27"/>
  <c r="H27"/>
  <c r="P25"/>
  <c r="L25"/>
  <c r="H25"/>
  <c r="P24"/>
  <c r="L24"/>
  <c r="H24"/>
  <c r="P23"/>
  <c r="L23"/>
  <c r="H23"/>
  <c r="P22"/>
  <c r="L22"/>
  <c r="H22"/>
  <c r="P21"/>
  <c r="L21"/>
  <c r="H21"/>
  <c r="P20"/>
  <c r="L20"/>
  <c r="H20"/>
  <c r="P19"/>
  <c r="L19"/>
  <c r="H19"/>
  <c r="P17"/>
  <c r="L17"/>
  <c r="H17"/>
  <c r="P16"/>
  <c r="L16"/>
  <c r="H16"/>
  <c r="P15"/>
  <c r="L15"/>
  <c r="H15"/>
  <c r="P14"/>
  <c r="L14"/>
  <c r="H14"/>
  <c r="P13"/>
  <c r="L13"/>
  <c r="H13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3" i="22"/>
  <c r="L43"/>
  <c r="H43"/>
  <c r="P42"/>
  <c r="L42"/>
  <c r="H42"/>
  <c r="P40"/>
  <c r="L40"/>
  <c r="H40"/>
  <c r="P37"/>
  <c r="L37"/>
  <c r="H37"/>
  <c r="P35"/>
  <c r="L35"/>
  <c r="H35"/>
  <c r="P36"/>
  <c r="L36"/>
  <c r="H36"/>
  <c r="P34"/>
  <c r="L34"/>
  <c r="H34"/>
  <c r="P33"/>
  <c r="L33"/>
  <c r="H33"/>
  <c r="P32"/>
  <c r="L32"/>
  <c r="H32"/>
  <c r="P30"/>
  <c r="L30"/>
  <c r="H30"/>
  <c r="P29"/>
  <c r="L29"/>
  <c r="H29"/>
  <c r="P26"/>
  <c r="L26"/>
  <c r="H26"/>
  <c r="P25"/>
  <c r="L25"/>
  <c r="H25"/>
  <c r="P23"/>
  <c r="L23"/>
  <c r="H23"/>
  <c r="P22"/>
  <c r="L22"/>
  <c r="H22"/>
  <c r="P21"/>
  <c r="L21"/>
  <c r="H21"/>
  <c r="P20"/>
  <c r="L20"/>
  <c r="H20"/>
  <c r="P19"/>
  <c r="L19"/>
  <c r="H19"/>
  <c r="P18"/>
  <c r="L18"/>
  <c r="H18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4"/>
  <c r="L4"/>
  <c r="H4"/>
  <c r="Q17" i="23" l="1"/>
  <c r="Q21"/>
  <c r="Q54" i="1"/>
  <c r="Q5"/>
  <c r="Q9"/>
  <c r="Q14"/>
  <c r="Q17"/>
  <c r="Q21"/>
  <c r="Q25"/>
  <c r="Q31"/>
  <c r="Q37"/>
  <c r="Q48"/>
  <c r="Q6"/>
  <c r="Q10"/>
  <c r="Q15"/>
  <c r="Q19"/>
  <c r="Q22"/>
  <c r="Q27"/>
  <c r="Q33"/>
  <c r="Q40"/>
  <c r="Q7"/>
  <c r="Q11"/>
  <c r="Q16"/>
  <c r="Q23"/>
  <c r="Q28"/>
  <c r="Q35"/>
  <c r="Q41"/>
  <c r="Q53"/>
  <c r="Q8"/>
  <c r="Q13"/>
  <c r="Q20"/>
  <c r="Q24"/>
  <c r="Q30"/>
  <c r="Q36"/>
  <c r="Q43"/>
  <c r="Q8" i="22"/>
  <c r="Q15"/>
  <c r="Q20"/>
  <c r="Q25"/>
  <c r="Q29"/>
  <c r="Q34"/>
  <c r="Q4"/>
  <c r="Q9"/>
  <c r="Q12"/>
  <c r="Q18"/>
  <c r="Q21"/>
  <c r="Q30"/>
  <c r="Q36"/>
  <c r="Q40"/>
  <c r="Q43"/>
  <c r="Q10"/>
  <c r="Q13"/>
  <c r="Q19"/>
  <c r="Q22"/>
  <c r="Q26"/>
  <c r="Q32"/>
  <c r="Q35"/>
  <c r="Q7"/>
  <c r="Q11"/>
  <c r="Q14"/>
  <c r="Q23"/>
  <c r="Q33"/>
  <c r="Q37"/>
  <c r="Q42"/>
  <c r="P53" l="1"/>
  <c r="L53"/>
  <c r="H53"/>
  <c r="P52"/>
  <c r="L52"/>
  <c r="H52"/>
  <c r="P51"/>
  <c r="L51"/>
  <c r="H51"/>
  <c r="P50"/>
  <c r="L50"/>
  <c r="H50"/>
  <c r="P49"/>
  <c r="L49"/>
  <c r="H49"/>
  <c r="P48"/>
  <c r="L48"/>
  <c r="H48"/>
  <c r="P47"/>
  <c r="L47"/>
  <c r="H47"/>
  <c r="P46"/>
  <c r="L46"/>
  <c r="H46"/>
  <c r="P45"/>
  <c r="L45"/>
  <c r="H45"/>
  <c r="P44"/>
  <c r="L44"/>
  <c r="H44"/>
  <c r="P41"/>
  <c r="L41"/>
  <c r="H41"/>
  <c r="P39"/>
  <c r="L39"/>
  <c r="H39"/>
  <c r="P38"/>
  <c r="L38"/>
  <c r="H38"/>
  <c r="P31"/>
  <c r="L31"/>
  <c r="H31"/>
  <c r="P28"/>
  <c r="L28"/>
  <c r="H28"/>
  <c r="P27"/>
  <c r="L27"/>
  <c r="H27"/>
  <c r="P24"/>
  <c r="L24"/>
  <c r="H24"/>
  <c r="P17"/>
  <c r="L17"/>
  <c r="H17"/>
  <c r="P16"/>
  <c r="L16"/>
  <c r="H16"/>
  <c r="P6"/>
  <c r="L6"/>
  <c r="H6"/>
  <c r="P5"/>
  <c r="L5"/>
  <c r="H5"/>
  <c r="Q39" l="1"/>
  <c r="Q17"/>
  <c r="Q24"/>
  <c r="Q28"/>
  <c r="Q45"/>
  <c r="Q50"/>
  <c r="Q5"/>
  <c r="Q47"/>
  <c r="Q6"/>
  <c r="Q16"/>
  <c r="Q41"/>
  <c r="Q44"/>
  <c r="Q49"/>
  <c r="Q53"/>
  <c r="Q31"/>
  <c r="Q51"/>
  <c r="Q27"/>
  <c r="Q38"/>
  <c r="Q46"/>
  <c r="Q48"/>
  <c r="Q52"/>
  <c r="P71" i="17" l="1"/>
  <c r="P70"/>
  <c r="P69"/>
  <c r="P68"/>
  <c r="L68"/>
  <c r="P46" i="1" l="1"/>
  <c r="L46"/>
  <c r="H46"/>
  <c r="Q46" l="1"/>
  <c r="P45"/>
  <c r="L45"/>
  <c r="H45"/>
  <c r="P32"/>
  <c r="L32"/>
  <c r="H32"/>
  <c r="P47"/>
  <c r="L47"/>
  <c r="H47"/>
  <c r="P52"/>
  <c r="L52"/>
  <c r="H52"/>
  <c r="P42"/>
  <c r="L42"/>
  <c r="H42"/>
  <c r="P18"/>
  <c r="L18"/>
  <c r="H18"/>
  <c r="P12"/>
  <c r="L12"/>
  <c r="H12"/>
  <c r="Q18" l="1"/>
  <c r="Q12"/>
  <c r="Q52"/>
  <c r="Q42"/>
  <c r="Q45"/>
  <c r="Q32"/>
  <c r="Q47"/>
  <c r="L71" i="17" l="1"/>
  <c r="H71"/>
  <c r="L70"/>
  <c r="H70"/>
  <c r="L69"/>
  <c r="H69"/>
  <c r="H68"/>
  <c r="Q70" l="1"/>
  <c r="Q69"/>
  <c r="Q68"/>
  <c r="Q71"/>
  <c r="P49" i="1" l="1"/>
  <c r="L49"/>
  <c r="H49"/>
  <c r="P50"/>
  <c r="L50"/>
  <c r="H50"/>
  <c r="P26"/>
  <c r="L26"/>
  <c r="H26"/>
  <c r="P44"/>
  <c r="L44"/>
  <c r="H44"/>
  <c r="P55"/>
  <c r="L55"/>
  <c r="H55"/>
  <c r="P39"/>
  <c r="L39"/>
  <c r="H39"/>
  <c r="P34"/>
  <c r="L34"/>
  <c r="H34"/>
  <c r="P29"/>
  <c r="L29"/>
  <c r="H29"/>
  <c r="P38"/>
  <c r="L38"/>
  <c r="H38"/>
  <c r="P56"/>
  <c r="L56"/>
  <c r="H56"/>
  <c r="P51"/>
  <c r="L51"/>
  <c r="H51"/>
  <c r="Q56" l="1"/>
  <c r="Q39"/>
  <c r="Q26"/>
  <c r="Q55"/>
  <c r="Q51"/>
  <c r="Q29"/>
  <c r="Q34"/>
  <c r="Q44"/>
  <c r="Q50"/>
  <c r="Q38"/>
  <c r="Q49"/>
  <c r="P5" i="16"/>
  <c r="L5"/>
  <c r="H5"/>
  <c r="Q5" l="1"/>
</calcChain>
</file>

<file path=xl/sharedStrings.xml><?xml version="1.0" encoding="utf-8"?>
<sst xmlns="http://schemas.openxmlformats.org/spreadsheetml/2006/main" count="881" uniqueCount="387">
  <si>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</si>
  <si>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</si>
  <si>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</si>
  <si>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</si>
  <si>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</si>
  <si>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</si>
  <si>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</si>
  <si>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</si>
  <si>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</si>
  <si>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</si>
  <si>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</si>
  <si>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</si>
  <si>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</si>
  <si>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</si>
  <si>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</si>
  <si>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ASSOLUTO</t>
  </si>
  <si>
    <t>CATEGORIA LUPETTE - PROGRAMMA MEDIUM</t>
  </si>
  <si>
    <t>CATEGORIA ALLIEVE - PROGRAMMA MEDIUM</t>
  </si>
  <si>
    <t>TRAMPOLINO</t>
  </si>
  <si>
    <t>(TOTALE DATO DALLA SOMMA DEI 3 PUNTEGGI MIGLIORI)</t>
  </si>
  <si>
    <t>SQUADRA</t>
  </si>
  <si>
    <t>GESUMMARIA ALESSIA</t>
  </si>
  <si>
    <t>VANNI ALESSIA</t>
  </si>
  <si>
    <t>VALLINI RAPPUOLI ALESSIA</t>
  </si>
  <si>
    <t>CALIANI DIANA</t>
  </si>
  <si>
    <t>CRESTINI MINERVA</t>
  </si>
  <si>
    <t>MARTELLI AGATA</t>
  </si>
  <si>
    <t>BINDI RACHELE</t>
  </si>
  <si>
    <t>ASD POLVERE DI MAGNESIO</t>
  </si>
  <si>
    <t>VOLTEGGIO/TRAMPOLINO</t>
  </si>
  <si>
    <t>CATEGORIA LUPETTE - PROGRAMMA MEDIUM SQUADRA</t>
  </si>
  <si>
    <t>BICCINI SOFIA</t>
  </si>
  <si>
    <t>A.S.D. SPORTING CLUB 2000</t>
  </si>
  <si>
    <t>CALDERINI GIORGIA</t>
  </si>
  <si>
    <t>SPANU VIOLANTE</t>
  </si>
  <si>
    <t>FILONI SOFIA</t>
  </si>
  <si>
    <t>MANCARELLA MIA MICHELA</t>
  </si>
  <si>
    <t>PAPA LEILA</t>
  </si>
  <si>
    <t>SAMPIETRO SOPHIE</t>
  </si>
  <si>
    <t>ALOCCI AZZURRA</t>
  </si>
  <si>
    <t>BENEDETTI JASMINE</t>
  </si>
  <si>
    <t>ROSSI RACHELE</t>
  </si>
  <si>
    <t>BAGLIONI CATERINA</t>
  </si>
  <si>
    <t>CERULLI AURORA</t>
  </si>
  <si>
    <t>CERULLI EVA</t>
  </si>
  <si>
    <t>MICHELI DENISE</t>
  </si>
  <si>
    <t>ALOCCI MARIA</t>
  </si>
  <si>
    <t>ALOCCI MIA</t>
  </si>
  <si>
    <t>BENEDETTI EMMA</t>
  </si>
  <si>
    <t>BENEDETTI LINDA</t>
  </si>
  <si>
    <t>GALAZZO GIULIA</t>
  </si>
  <si>
    <t>MEREUTA NICOLE</t>
  </si>
  <si>
    <t>SUSSARELLO GIOIA</t>
  </si>
  <si>
    <t>TIMOFTE MIRIAM ELENA</t>
  </si>
  <si>
    <t>VISCONTI IRENE</t>
  </si>
  <si>
    <t>ALOCCI MIRIAM</t>
  </si>
  <si>
    <t>COSTANZO CARLOTTA</t>
  </si>
  <si>
    <t>PALOMBO VIRGINIA</t>
  </si>
  <si>
    <t>POL. BARBANELLA UNO</t>
  </si>
  <si>
    <t>PIETRINI DEZIANNA</t>
  </si>
  <si>
    <t>ROSSI MARGHERITA</t>
  </si>
  <si>
    <t>DI MARCO MARTINA</t>
  </si>
  <si>
    <t>BONUCCI SOFIA</t>
  </si>
  <si>
    <t>FANTINI GRETA</t>
  </si>
  <si>
    <t>LORENTI CAMILLA</t>
  </si>
  <si>
    <t>MAINARDI CARLOTTA</t>
  </si>
  <si>
    <t>ARRONENZI NORA</t>
  </si>
  <si>
    <t>DELLA POSTA NOEMI</t>
  </si>
  <si>
    <t>ROSSI AURORA</t>
  </si>
  <si>
    <t>SIRONI ADELE</t>
  </si>
  <si>
    <t>LIGI EVA</t>
  </si>
  <si>
    <t>ASCD SILVANO FEDI</t>
  </si>
  <si>
    <t>CONTANGELO GIULIA</t>
  </si>
  <si>
    <t>D'ANTONIO ASIA</t>
  </si>
  <si>
    <t>CASSARESI ELLIS</t>
  </si>
  <si>
    <t>BIRINDELLI MIA</t>
  </si>
  <si>
    <t>CIOCI AZZURRA</t>
  </si>
  <si>
    <t>GABRIELLI DAISY</t>
  </si>
  <si>
    <t>GABRIELLI GIULIA</t>
  </si>
  <si>
    <t>MASSIMI GAIA</t>
  </si>
  <si>
    <t>COLI NICOLE</t>
  </si>
  <si>
    <t>GALATOLO ASIA</t>
  </si>
  <si>
    <t>GALLETTI DILETTA</t>
  </si>
  <si>
    <t>GIACOMINI PETRA</t>
  </si>
  <si>
    <t>SOLARI FRANCESCA</t>
  </si>
  <si>
    <t>ORLANDINI DELIA</t>
  </si>
  <si>
    <t>CALCINAI EMMA</t>
  </si>
  <si>
    <t>BARDELLI EMMA</t>
  </si>
  <si>
    <t>VACCAI GIULIA</t>
  </si>
  <si>
    <t>CASALINI BIANCA</t>
  </si>
  <si>
    <t>VIRTUS ULIVETO ASD</t>
  </si>
  <si>
    <t>HAPPY TIME ASD</t>
  </si>
  <si>
    <t>ROMAGNOLI MATILDE</t>
  </si>
  <si>
    <t>ALIA ERALDA</t>
  </si>
  <si>
    <t>IFTODE EMILIA</t>
  </si>
  <si>
    <t>SPORTING CLUB ALBINIA</t>
  </si>
  <si>
    <t>MARINARI VITTORIA</t>
  </si>
  <si>
    <t>MAZZOLINI RACHELE</t>
  </si>
  <si>
    <t>BARGAGLI MARTA</t>
  </si>
  <si>
    <t>BENASSI GRETA</t>
  </si>
  <si>
    <t>BURATTI ILARIA</t>
  </si>
  <si>
    <t>CISLAGHI GRETA</t>
  </si>
  <si>
    <t>BABOCI GLORIA</t>
  </si>
  <si>
    <t>SHABA ALDIA</t>
  </si>
  <si>
    <t>LUPO CATERINA</t>
  </si>
  <si>
    <t>FORLI' REBECCA</t>
  </si>
  <si>
    <t>RUSTICI NOEMI</t>
  </si>
  <si>
    <t>MIATTO MARIA ISABEL</t>
  </si>
  <si>
    <t>AMORINI ELEONORA</t>
  </si>
  <si>
    <t>MYTHOS ARTE E MOVIMENTO ASD</t>
  </si>
  <si>
    <t>DOGA AURORA</t>
  </si>
  <si>
    <t>POZZI SOFIA</t>
  </si>
  <si>
    <t>VACCARI ANNA</t>
  </si>
  <si>
    <t>BERTO' MATILDE</t>
  </si>
  <si>
    <t>BALDI VIRGINIA CLARA</t>
  </si>
  <si>
    <t>RODRIQUEZ ARIANNA</t>
  </si>
  <si>
    <t>SAHA MABEL</t>
  </si>
  <si>
    <t>CAPUTI BIANCA</t>
  </si>
  <si>
    <t>KONERSMANN ANNA</t>
  </si>
  <si>
    <t>MAURRI AURORA</t>
  </si>
  <si>
    <t>SANTINI GINEVRA</t>
  </si>
  <si>
    <t>CATEGORIA ALLIEVI - PROGRAMMA MEDIUM</t>
  </si>
  <si>
    <t>BRUNO LONGPING GIOVANNI</t>
  </si>
  <si>
    <t>BARONE VIOLA</t>
  </si>
  <si>
    <t>ASD KINZICA GINNASTICA</t>
  </si>
  <si>
    <t>NAPOLI ALESSIA</t>
  </si>
  <si>
    <t>NICOLAO NEVE</t>
  </si>
  <si>
    <t>PAPERINI ERICA</t>
  </si>
  <si>
    <t>POLI FRANCESCA</t>
  </si>
  <si>
    <t>TIRELLA MATILDE</t>
  </si>
  <si>
    <t>VECCHIO ANNA</t>
  </si>
  <si>
    <t>BIANCHI MARTINA</t>
  </si>
  <si>
    <t>SARDELLI RACHELE</t>
  </si>
  <si>
    <t>TAFANI ELAISA</t>
  </si>
  <si>
    <t>BITOSSI GRETA</t>
  </si>
  <si>
    <t>BRIVIO EDEN</t>
  </si>
  <si>
    <t>GINNASTICA IL POGGETTO</t>
  </si>
  <si>
    <t>CAPPELLINI MARTA</t>
  </si>
  <si>
    <t>MELI DAFNE</t>
  </si>
  <si>
    <t>BONGIANNI VIOLA</t>
  </si>
  <si>
    <t>CAPPELLO ADELE</t>
  </si>
  <si>
    <t>LOTTI LIVIA</t>
  </si>
  <si>
    <t>ALFATTI GIUDITTA</t>
  </si>
  <si>
    <t>GIGLI SARA VIOLA</t>
  </si>
  <si>
    <t>MAZZUCCONI CARLOTTA</t>
  </si>
  <si>
    <t>PETRACCHI ANNIKA GIULIA</t>
  </si>
  <si>
    <t>MEROLA SOFIA</t>
  </si>
  <si>
    <t>ASD KINZIKA GINNASTICA</t>
  </si>
  <si>
    <t>ASD OASIS CLUB</t>
  </si>
  <si>
    <t>FRANCHINI ARIANNA</t>
  </si>
  <si>
    <t>SAVATTERI NINA</t>
  </si>
  <si>
    <t>TOUAMI NAYME</t>
  </si>
  <si>
    <t>CONTE CHIARA</t>
  </si>
  <si>
    <t>MARIANI VIOLA</t>
  </si>
  <si>
    <t>MASELLI SERENA</t>
  </si>
  <si>
    <t>PASSALACQUA DIANA</t>
  </si>
  <si>
    <t>PORCELLI ALICE</t>
  </si>
  <si>
    <t>SARTI CAROLINA MAY</t>
  </si>
  <si>
    <t>TOUAMI YASMINE</t>
  </si>
  <si>
    <t>FANTOZZI SOPHIA</t>
  </si>
  <si>
    <t>YZELLARI CLARISSA</t>
  </si>
  <si>
    <t>WHITE GYM AMIATA</t>
  </si>
  <si>
    <t>MILAZZO DIANA</t>
  </si>
  <si>
    <t>SHTEPANI NOEMI</t>
  </si>
  <si>
    <t>CIAFFARAFA' SOFIA</t>
  </si>
  <si>
    <t>STRAIANO MIA</t>
  </si>
  <si>
    <t>TRIDICO CARLOTTA</t>
  </si>
  <si>
    <t>PASTORELLI GIADA</t>
  </si>
  <si>
    <t>SHTEPANI GAIA</t>
  </si>
  <si>
    <t>CECCARINI AMBRA</t>
  </si>
  <si>
    <t>PONZUOLI CHIARA</t>
  </si>
  <si>
    <t>ANTONINO GRETA</t>
  </si>
  <si>
    <t>FERI MARIA TEA</t>
  </si>
  <si>
    <t>MARIOTTI CATERINA</t>
  </si>
  <si>
    <t>MARTORELLI ANNALIE</t>
  </si>
  <si>
    <t>SILENI GIORGIA</t>
  </si>
  <si>
    <t>BERTOLDI ALLEGRA</t>
  </si>
  <si>
    <t>CATTANEO GAIA</t>
  </si>
  <si>
    <t>GRAZIANI MELISSA</t>
  </si>
  <si>
    <t>TATTARINI MIA</t>
  </si>
  <si>
    <t>ZINI MARIELE ROSARIA</t>
  </si>
  <si>
    <t>VITELLO RACHELE</t>
  </si>
  <si>
    <t>PELLI ELENA</t>
  </si>
  <si>
    <t>(TOTALE DATO DALLA SOMMA DEI 3 ATTREZZI)</t>
  </si>
  <si>
    <t>PROGRAMMA MASTER</t>
  </si>
  <si>
    <t>TOTALE SQUADRA</t>
  </si>
  <si>
    <t xml:space="preserve">POL. BARBANELLA UNO </t>
  </si>
  <si>
    <t>MIGLIETTI AYLA</t>
  </si>
  <si>
    <t>GIUDICI ROSSANA</t>
  </si>
  <si>
    <t>RINCIONE VIRGINIA VITTORIA</t>
  </si>
  <si>
    <t>PINTI ARIANNA NICOLETA</t>
  </si>
  <si>
    <t>IVANESCU DENISA MARIA</t>
  </si>
  <si>
    <t>PONCE CLARA</t>
  </si>
  <si>
    <t>KHARBOUCH RIHABE</t>
  </si>
  <si>
    <t>NOTO EMMA</t>
  </si>
  <si>
    <t>MEJDANI WENDY</t>
  </si>
  <si>
    <t>VIRTUS ULIVETO</t>
  </si>
  <si>
    <t>CATEGORIA PULCINE - PROGRAMMA MEDIUM</t>
  </si>
  <si>
    <t>ROSSI GAIA</t>
  </si>
  <si>
    <t>CORTI SAMANTHA</t>
  </si>
  <si>
    <t>ANTONINO SOFIA</t>
  </si>
  <si>
    <t>PIZZO AMALIA</t>
  </si>
  <si>
    <t>BELLUCCI MATILDA</t>
  </si>
  <si>
    <t>GIOVANI AURORA</t>
  </si>
  <si>
    <t>CERRAI OLIMPIA</t>
  </si>
  <si>
    <t>BARGAGLI EMMA</t>
  </si>
  <si>
    <t>BURALI CHLOE</t>
  </si>
  <si>
    <t>BARTOLI VITTORIA</t>
  </si>
  <si>
    <t>CORSINI BIANCA</t>
  </si>
  <si>
    <t>MONTEMURRO ARIANNA</t>
  </si>
  <si>
    <t>MELCHIORRE GINEVRA</t>
  </si>
  <si>
    <t>BALDINI CHLOE'</t>
  </si>
  <si>
    <t>SANTICCHIA VIOLA</t>
  </si>
  <si>
    <t>COSTANZO GIOIA</t>
  </si>
  <si>
    <t>MAKTOUF LILIA</t>
  </si>
  <si>
    <t>GORACCI INDIA</t>
  </si>
  <si>
    <t>CATEGORIA TIGROTTE F - PROGRAMMA MEDIUM</t>
  </si>
  <si>
    <t>CIARAVOLO GIORGIA</t>
  </si>
  <si>
    <t>PIRJOL DARIA ANDREEA</t>
  </si>
  <si>
    <t>BIGIARINI RACHELE</t>
  </si>
  <si>
    <t>MASCAGNI NINA</t>
  </si>
  <si>
    <t>GHENDA VITTORIA</t>
  </si>
  <si>
    <t>ULIVIERI CAROLINA</t>
  </si>
  <si>
    <t>REDI ADELE</t>
  </si>
  <si>
    <t>BONSI ADELE</t>
  </si>
  <si>
    <t>ROSSI CLARA</t>
  </si>
  <si>
    <t>DORNEANU NAOMI</t>
  </si>
  <si>
    <t>BECHERINI BIANCA</t>
  </si>
  <si>
    <t>TONELLI AURORA</t>
  </si>
  <si>
    <t>ESPOSITO MARTA</t>
  </si>
  <si>
    <t>ONUTAN LARISA</t>
  </si>
  <si>
    <t>ANGIOLINI RACHELE</t>
  </si>
  <si>
    <t>MAZZETTI AURORA</t>
  </si>
  <si>
    <t>MATTEINI EMMA</t>
  </si>
  <si>
    <t>FORLI' CAMILLA</t>
  </si>
  <si>
    <t>SCHIANO SOFIA</t>
  </si>
  <si>
    <t>DUMITRU AMALIA IOANA</t>
  </si>
  <si>
    <t>ANDREI VITTORIA</t>
  </si>
  <si>
    <t>KATZIU ISABEL</t>
  </si>
  <si>
    <t>VOICU INES ADRIANA</t>
  </si>
  <si>
    <t>BUONCRISTIANI AZZURRA</t>
  </si>
  <si>
    <t>LARDICCI ASIA</t>
  </si>
  <si>
    <t>BIANCHI NINA</t>
  </si>
  <si>
    <t>D'ANTONIO AURORA</t>
  </si>
  <si>
    <t>DE MICCOLI GINEVRA</t>
  </si>
  <si>
    <t>ASD DON BASTIANINI</t>
  </si>
  <si>
    <t>KRASIQI AMELIA</t>
  </si>
  <si>
    <t>PAZZI GINEVRA</t>
  </si>
  <si>
    <t>BISDOMINI ADELE</t>
  </si>
  <si>
    <t>LEONI BENEDETTA</t>
  </si>
  <si>
    <t>STRIGELLI VITTORIA</t>
  </si>
  <si>
    <t>GIOVANI STELLA</t>
  </si>
  <si>
    <t>MAGINI AMANDA</t>
  </si>
  <si>
    <t>MONTANA VIRGINIA</t>
  </si>
  <si>
    <t>RENDA PERELLI GINEVRA</t>
  </si>
  <si>
    <t>INNOCENTI ALESSIA</t>
  </si>
  <si>
    <t>FRANCI RACHELE</t>
  </si>
  <si>
    <t>SCHIAVI MARIASOLE</t>
  </si>
  <si>
    <t>DEL SETTE VIOLA</t>
  </si>
  <si>
    <t>VECCE MARGHERITA</t>
  </si>
  <si>
    <t>BARONETTO EMMA</t>
  </si>
  <si>
    <t>GALIBERTI SARA</t>
  </si>
  <si>
    <t>SAVATTERI BIANCA</t>
  </si>
  <si>
    <t>CITTI DILETTA</t>
  </si>
  <si>
    <t>AMADORI CATERINA</t>
  </si>
  <si>
    <t>BAGLIONI CECILIA</t>
  </si>
  <si>
    <t>PITZERI SYRIA</t>
  </si>
  <si>
    <t>LANDINI ANITA</t>
  </si>
  <si>
    <t>FARRIS NICOLE</t>
  </si>
  <si>
    <t>RASPANTI ADELE</t>
  </si>
  <si>
    <t>ORLANDI MARIA</t>
  </si>
  <si>
    <t>BELLINI MARTA</t>
  </si>
  <si>
    <t>FERRARI ADELE</t>
  </si>
  <si>
    <t>POTTINGER IRIE SIMONE</t>
  </si>
  <si>
    <t>ANGIOLINI AURORA</t>
  </si>
  <si>
    <t>FIORE KAROL</t>
  </si>
  <si>
    <t>NOVI MIA</t>
  </si>
  <si>
    <t>MURZI EMMA</t>
  </si>
  <si>
    <t>TAMBURRANO MARTA</t>
  </si>
  <si>
    <t>MAURRI MATILDE</t>
  </si>
  <si>
    <t>FAVINI MARTA</t>
  </si>
  <si>
    <t>HETTI ARACHCHIGE DYANA SHAVINDI TISSERA</t>
  </si>
  <si>
    <t>GORELLI IRENE</t>
  </si>
  <si>
    <t>TERRAMOCCIA GIOIA</t>
  </si>
  <si>
    <t>GHERARDI ANDREA</t>
  </si>
  <si>
    <t>BATTISTI ALICE</t>
  </si>
  <si>
    <t>GIARAMITA LARA</t>
  </si>
  <si>
    <t>SCLANO GIULIA</t>
  </si>
  <si>
    <t>MBOUP KHOUDIA</t>
  </si>
  <si>
    <t>SALUTINI ALICE</t>
  </si>
  <si>
    <t>SANDU ALEXIA ROZALIA</t>
  </si>
  <si>
    <t>RICCI ALICE</t>
  </si>
  <si>
    <t>MEJDANI EMILY</t>
  </si>
  <si>
    <t>CATEGORIA RAGAZZE - PROGRAMMA MEDIUM</t>
  </si>
  <si>
    <t>PIERINI GIULIA</t>
  </si>
  <si>
    <t>PILIERO MARTINA</t>
  </si>
  <si>
    <t>DE LORENZI ERICA</t>
  </si>
  <si>
    <t>HABIBI AISHA</t>
  </si>
  <si>
    <t>GRASSI AMANDA</t>
  </si>
  <si>
    <t>MAGNANI AZZURRA</t>
  </si>
  <si>
    <t>CORTOPASSI SARAH</t>
  </si>
  <si>
    <t>RASTELLI ALICE</t>
  </si>
  <si>
    <t>SPINETTI GIULIA</t>
  </si>
  <si>
    <t>CECCHERINI CLAUDIA NINA</t>
  </si>
  <si>
    <t>GIACOMARRA MATILDE</t>
  </si>
  <si>
    <t>CARDELLI EMMA</t>
  </si>
  <si>
    <t>GIACHETTI VIOLA</t>
  </si>
  <si>
    <t>CASELLI AMANDA LU</t>
  </si>
  <si>
    <t>MEDAGLIONI VICTORIA</t>
  </si>
  <si>
    <t>RIGHI VITTORIA</t>
  </si>
  <si>
    <t>GALASSO GEMMA</t>
  </si>
  <si>
    <t>BOZZO MATILDE CAROLINA</t>
  </si>
  <si>
    <t>MELANI CHLOE</t>
  </si>
  <si>
    <t>PACINI LUDOVICA</t>
  </si>
  <si>
    <t>GOLINI CHIARA</t>
  </si>
  <si>
    <t>PETRARU GIULIA</t>
  </si>
  <si>
    <t>MARINARI SOFIA</t>
  </si>
  <si>
    <t>MASTACCHINI CAMILLA</t>
  </si>
  <si>
    <t>SARTI ELEONORA</t>
  </si>
  <si>
    <t>ZAMPINI IRIS</t>
  </si>
  <si>
    <t>ROSSI MATILDE</t>
  </si>
  <si>
    <t>ZAIMI NICOLE</t>
  </si>
  <si>
    <t>CATEGORIA JUNIOR - PROGRAMMA MEDIUM</t>
  </si>
  <si>
    <t>VANNETTI IRENE</t>
  </si>
  <si>
    <t>BENEDETTI ELENA</t>
  </si>
  <si>
    <t>PALOMBO NICOLE</t>
  </si>
  <si>
    <t>PLAIA GIULIA</t>
  </si>
  <si>
    <t>BICHECCHI LUCIA</t>
  </si>
  <si>
    <t>SABATINI MARTINA</t>
  </si>
  <si>
    <t>DEL MORO DENISE</t>
  </si>
  <si>
    <t>DI ROBERTO DAYANA</t>
  </si>
  <si>
    <t>DANI ANNA</t>
  </si>
  <si>
    <t>DI MEO GIORGIA</t>
  </si>
  <si>
    <t>PISTELLI ASIA</t>
  </si>
  <si>
    <t>TAFANI MEILI</t>
  </si>
  <si>
    <t>CAPUTI LINDA</t>
  </si>
  <si>
    <t>CHIRONI AURORA</t>
  </si>
  <si>
    <t>LIMA DE SOUZA MARIA VALENTINA</t>
  </si>
  <si>
    <t>SHIBA AURORA</t>
  </si>
  <si>
    <t>CATEGORIA ALLIEVE - PROGRAMMA MEDIUM SQUADRA</t>
  </si>
  <si>
    <t>NDIAYE KAYLA JAMILA</t>
  </si>
  <si>
    <t>TOMEI ELEONORA</t>
  </si>
  <si>
    <t>MASSI MATILDE</t>
  </si>
  <si>
    <t>AGO CHANEL</t>
  </si>
  <si>
    <t>VANNI CRYSTAL</t>
  </si>
  <si>
    <t>VERDIANI GIULIA</t>
  </si>
  <si>
    <t>CATEGORIA TIGROTTE - PROGRAMMA MEDIUM SQUADRA</t>
  </si>
  <si>
    <t>CAMBUR EMILIA</t>
  </si>
  <si>
    <t>PEGORARO REBECCA</t>
  </si>
  <si>
    <t>PRATI EVELYN</t>
  </si>
  <si>
    <t>TINTI DAFNE</t>
  </si>
  <si>
    <t>BISAIA MARTINA</t>
  </si>
  <si>
    <t>GALANTI GEMMA</t>
  </si>
  <si>
    <t>MATASSINI LUCREZIA</t>
  </si>
  <si>
    <t>MATTIOLI MARGHERITA</t>
  </si>
  <si>
    <t>TIERNO GIORGIA</t>
  </si>
  <si>
    <t>BARTOLI RACHELE</t>
  </si>
  <si>
    <t>CONOSCENTI ZANINI IRENE</t>
  </si>
  <si>
    <t>SARDELLI NOEMI</t>
  </si>
  <si>
    <t>AGUGLIA MARTINA</t>
  </si>
  <si>
    <t>GALATOLO EVA</t>
  </si>
  <si>
    <t>BARBONE AURORA</t>
  </si>
  <si>
    <t>SANTUCCI LINDA</t>
  </si>
  <si>
    <t>AGUGLIA ASIA</t>
  </si>
  <si>
    <t>BADALASSI NICOLE</t>
  </si>
  <si>
    <t>GRIGORE AMALIA MARIA</t>
  </si>
  <si>
    <t>SALATAN TUANA SU</t>
  </si>
  <si>
    <t>TAFANI NOEMI</t>
  </si>
  <si>
    <t>CATEGORIA RAGAZZE - PROGRAMMA MEDIUM SQUADRA</t>
  </si>
  <si>
    <t>BARBERINI MEGAN</t>
  </si>
  <si>
    <t>BARICCI SOFIA</t>
  </si>
  <si>
    <t>ROMBOLI MARTINA</t>
  </si>
  <si>
    <t>VANELLI CARLOTTA</t>
  </si>
  <si>
    <t>VANNUCCHI ANNA</t>
  </si>
  <si>
    <t>GANDOLFI GIULIA</t>
  </si>
  <si>
    <t>GIANNELLI SARA</t>
  </si>
  <si>
    <t>SUFI ABDI SOPHIA</t>
  </si>
  <si>
    <t>TROTTA MARGHERITA</t>
  </si>
  <si>
    <t>BIANCHI GIADA</t>
  </si>
  <si>
    <t>GALLUCCIO JASMINE</t>
  </si>
  <si>
    <t>KOCI EMILY</t>
  </si>
  <si>
    <t>MAIOLINO SOFIA</t>
  </si>
  <si>
    <t>VANNUCCI GIULIA</t>
  </si>
  <si>
    <t>DI DONATO NICOLE</t>
  </si>
  <si>
    <t>TOMEI FEDERICA</t>
  </si>
  <si>
    <t>BUCCI SOFIA</t>
  </si>
  <si>
    <t>CATEGORIA SENIOR - PROGRAMMA MEDIUM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</si>
</sst>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protection locked="0"/>
    </xf>
    <xf numFmtId="165" fontId="4" fillId="0" borderId="3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1" xfId="0" applyFont="1" applyFill="1" applyBorder="1"/>
    <xf numFmtId="165" fontId="4" fillId="0" borderId="7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14" fontId="9" fillId="0" borderId="3" xfId="0" applyNumberFormat="1" applyFont="1" applyBorder="1" applyAlignment="1">
      <alignment horizontal="center" vertical="top"/>
    </xf>
    <xf numFmtId="0" fontId="0" fillId="0" borderId="4" xfId="0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 vertical="center"/>
    </xf>
    <xf numFmtId="166" fontId="4" fillId="0" borderId="10" xfId="0" applyNumberFormat="1" applyFont="1" applyFill="1" applyBorder="1" applyAlignment="1" applyProtection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top"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vertical="top"/>
    </xf>
    <xf numFmtId="14" fontId="0" fillId="0" borderId="3" xfId="0" applyNumberForma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165" fontId="4" fillId="0" borderId="15" xfId="0" applyNumberFormat="1" applyFont="1" applyFill="1" applyBorder="1" applyAlignment="1" applyProtection="1">
      <alignment horizontal="center" vertical="center"/>
    </xf>
    <xf numFmtId="0" fontId="0" fillId="0" borderId="3" xfId="0" applyBorder="1"/>
    <xf numFmtId="14" fontId="0" fillId="0" borderId="3" xfId="0" applyNumberFormat="1" applyFont="1" applyBorder="1"/>
    <xf numFmtId="14" fontId="0" fillId="0" borderId="3" xfId="0" applyNumberFormat="1" applyBorder="1"/>
    <xf numFmtId="0" fontId="0" fillId="0" borderId="0" xfId="0" applyFont="1" applyFill="1"/>
    <xf numFmtId="166" fontId="4" fillId="0" borderId="27" xfId="0" applyNumberFormat="1" applyFont="1" applyFill="1" applyBorder="1" applyAlignment="1" applyProtection="1">
      <alignment horizontal="center" vertical="center"/>
    </xf>
    <xf numFmtId="166" fontId="4" fillId="0" borderId="27" xfId="0" applyNumberFormat="1" applyFont="1" applyFill="1" applyBorder="1" applyAlignment="1">
      <alignment horizontal="center" vertical="center"/>
    </xf>
    <xf numFmtId="166" fontId="5" fillId="0" borderId="27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 applyProtection="1">
      <alignment horizontal="center" vertical="center"/>
    </xf>
    <xf numFmtId="14" fontId="0" fillId="0" borderId="23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66" fontId="4" fillId="7" borderId="10" xfId="0" applyNumberFormat="1" applyFont="1" applyFill="1" applyBorder="1" applyAlignment="1">
      <alignment horizontal="center" vertical="center"/>
    </xf>
    <xf numFmtId="166" fontId="5" fillId="7" borderId="10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 applyProtection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166" fontId="4" fillId="7" borderId="13" xfId="0" applyNumberFormat="1" applyFont="1" applyFill="1" applyBorder="1" applyAlignment="1">
      <alignment horizontal="center" vertical="center"/>
    </xf>
    <xf numFmtId="166" fontId="5" fillId="7" borderId="13" xfId="0" applyNumberFormat="1" applyFont="1" applyFill="1" applyBorder="1" applyAlignment="1">
      <alignment horizontal="center" vertical="center"/>
    </xf>
    <xf numFmtId="165" fontId="4" fillId="7" borderId="7" xfId="0" applyNumberFormat="1" applyFont="1" applyFill="1" applyBorder="1" applyAlignment="1" applyProtection="1">
      <alignment horizontal="center" vertical="center"/>
    </xf>
    <xf numFmtId="165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Fill="1" applyBorder="1"/>
    <xf numFmtId="0" fontId="0" fillId="7" borderId="2" xfId="0" applyFill="1" applyBorder="1" applyAlignment="1">
      <alignment horizontal="center"/>
    </xf>
    <xf numFmtId="14" fontId="0" fillId="7" borderId="3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top"/>
    </xf>
    <xf numFmtId="14" fontId="0" fillId="7" borderId="3" xfId="0" applyNumberFormat="1" applyFont="1" applyFill="1" applyBorder="1" applyAlignment="1">
      <alignment horizontal="center" vertical="top"/>
    </xf>
    <xf numFmtId="0" fontId="9" fillId="7" borderId="3" xfId="0" applyFont="1" applyFill="1" applyBorder="1" applyAlignment="1">
      <alignment wrapText="1"/>
    </xf>
    <xf numFmtId="0" fontId="9" fillId="7" borderId="3" xfId="0" applyFont="1" applyFill="1" applyBorder="1" applyAlignment="1">
      <alignment horizontal="left" vertical="top"/>
    </xf>
    <xf numFmtId="14" fontId="0" fillId="0" borderId="3" xfId="0" applyNumberFormat="1" applyBorder="1" applyAlignment="1">
      <alignment horizontal="center"/>
    </xf>
    <xf numFmtId="0" fontId="3" fillId="7" borderId="3" xfId="0" applyNumberFormat="1" applyFont="1" applyFill="1" applyBorder="1" applyAlignment="1" applyProtection="1">
      <protection locked="0"/>
    </xf>
    <xf numFmtId="0" fontId="0" fillId="7" borderId="3" xfId="0" applyFill="1" applyBorder="1" applyAlignment="1">
      <alignment horizontal="center"/>
    </xf>
    <xf numFmtId="0" fontId="0" fillId="7" borderId="3" xfId="0" applyFont="1" applyFill="1" applyBorder="1"/>
    <xf numFmtId="0" fontId="0" fillId="7" borderId="1" xfId="0" applyFont="1" applyFill="1" applyBorder="1"/>
    <xf numFmtId="0" fontId="2" fillId="8" borderId="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vertical="top" wrapText="1"/>
    </xf>
    <xf numFmtId="164" fontId="2" fillId="7" borderId="11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vertical="top" wrapText="1"/>
    </xf>
    <xf numFmtId="164" fontId="2" fillId="7" borderId="12" xfId="0" applyNumberFormat="1" applyFont="1" applyFill="1" applyBorder="1" applyAlignment="1">
      <alignment horizontal="center" vertical="center"/>
    </xf>
    <xf numFmtId="0" fontId="0" fillId="7" borderId="38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164" fontId="2" fillId="7" borderId="26" xfId="0" applyNumberFormat="1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14" fontId="0" fillId="7" borderId="25" xfId="0" applyNumberFormat="1" applyFill="1" applyBorder="1" applyAlignment="1">
      <alignment horizontal="center"/>
    </xf>
    <xf numFmtId="164" fontId="2" fillId="7" borderId="14" xfId="0" applyNumberFormat="1" applyFont="1" applyFill="1" applyBorder="1" applyAlignment="1">
      <alignment horizontal="center" vertical="center"/>
    </xf>
    <xf numFmtId="14" fontId="0" fillId="7" borderId="23" xfId="0" applyNumberFormat="1" applyFill="1" applyBorder="1" applyAlignment="1">
      <alignment horizontal="center"/>
    </xf>
    <xf numFmtId="14" fontId="0" fillId="7" borderId="24" xfId="0" applyNumberFormat="1" applyFill="1" applyBorder="1" applyAlignment="1">
      <alignment horizontal="center"/>
    </xf>
    <xf numFmtId="0" fontId="9" fillId="7" borderId="25" xfId="0" applyFont="1" applyFill="1" applyBorder="1" applyAlignment="1">
      <alignment horizontal="left" vertical="top"/>
    </xf>
    <xf numFmtId="0" fontId="9" fillId="7" borderId="23" xfId="0" applyFont="1" applyFill="1" applyBorder="1" applyAlignment="1">
      <alignment horizontal="left" vertical="top"/>
    </xf>
    <xf numFmtId="0" fontId="2" fillId="5" borderId="44" xfId="0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top" wrapText="1"/>
    </xf>
    <xf numFmtId="165" fontId="6" fillId="7" borderId="3" xfId="0" applyNumberFormat="1" applyFont="1" applyFill="1" applyBorder="1" applyAlignment="1" applyProtection="1">
      <alignment horizontal="center" vertical="center"/>
    </xf>
    <xf numFmtId="14" fontId="0" fillId="7" borderId="3" xfId="0" applyNumberFormat="1" applyFill="1" applyBorder="1" applyAlignment="1">
      <alignment horizontal="center"/>
    </xf>
    <xf numFmtId="14" fontId="0" fillId="7" borderId="3" xfId="0" applyNumberFormat="1" applyFill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14" fontId="0" fillId="0" borderId="3" xfId="0" applyNumberFormat="1" applyBorder="1" applyAlignment="1">
      <alignment horizontal="center" vertical="top"/>
    </xf>
    <xf numFmtId="0" fontId="9" fillId="0" borderId="3" xfId="0" applyFont="1" applyBorder="1" applyAlignment="1">
      <alignment wrapText="1"/>
    </xf>
    <xf numFmtId="0" fontId="3" fillId="0" borderId="3" xfId="0" applyFont="1" applyBorder="1" applyProtection="1">
      <protection locked="0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left" vertical="top"/>
    </xf>
    <xf numFmtId="0" fontId="0" fillId="0" borderId="3" xfId="0" applyBorder="1" applyAlignment="1">
      <alignment vertical="top" wrapText="1"/>
    </xf>
    <xf numFmtId="14" fontId="0" fillId="0" borderId="3" xfId="0" applyNumberFormat="1" applyBorder="1" applyAlignment="1">
      <alignment horizontal="center" vertical="top" wrapText="1"/>
    </xf>
    <xf numFmtId="0" fontId="9" fillId="0" borderId="3" xfId="0" applyFont="1" applyBorder="1"/>
    <xf numFmtId="0" fontId="0" fillId="0" borderId="3" xfId="0" applyBorder="1" applyAlignment="1">
      <alignment vertical="top"/>
    </xf>
    <xf numFmtId="164" fontId="2" fillId="0" borderId="3" xfId="0" applyNumberFormat="1" applyFont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7" borderId="7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3" xfId="0" applyNumberForma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Protection="1">
      <protection locked="0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horizontal="center" vertical="top" wrapText="1"/>
    </xf>
    <xf numFmtId="0" fontId="0" fillId="0" borderId="8" xfId="0" applyBorder="1"/>
    <xf numFmtId="14" fontId="0" fillId="0" borderId="4" xfId="0" applyNumberFormat="1" applyBorder="1"/>
    <xf numFmtId="14" fontId="0" fillId="0" borderId="3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3" xfId="0" applyFont="1" applyFill="1" applyBorder="1"/>
    <xf numFmtId="0" fontId="0" fillId="0" borderId="0" xfId="0" applyFont="1" applyFill="1" applyBorder="1"/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ont="1" applyBorder="1"/>
    <xf numFmtId="14" fontId="0" fillId="0" borderId="0" xfId="0" applyNumberFormat="1" applyFont="1" applyBorder="1"/>
    <xf numFmtId="166" fontId="4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7" borderId="0" xfId="0" applyFont="1" applyFill="1"/>
    <xf numFmtId="0" fontId="0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166" fontId="5" fillId="7" borderId="7" xfId="0" applyNumberFormat="1" applyFont="1" applyFill="1" applyBorder="1" applyAlignment="1">
      <alignment horizontal="center" vertical="center"/>
    </xf>
    <xf numFmtId="166" fontId="5" fillId="7" borderId="0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top" wrapText="1"/>
    </xf>
    <xf numFmtId="14" fontId="0" fillId="0" borderId="5" xfId="0" applyNumberFormat="1" applyFont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0" fillId="0" borderId="3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top" wrapText="1"/>
    </xf>
    <xf numFmtId="14" fontId="0" fillId="7" borderId="3" xfId="0" applyNumberFormat="1" applyFill="1" applyBorder="1"/>
    <xf numFmtId="14" fontId="0" fillId="0" borderId="3" xfId="0" applyNumberFormat="1" applyFill="1" applyBorder="1"/>
    <xf numFmtId="0" fontId="7" fillId="0" borderId="0" xfId="0" applyFont="1" applyAlignment="1">
      <alignment horizontal="center"/>
    </xf>
    <xf numFmtId="14" fontId="0" fillId="7" borderId="23" xfId="0" applyNumberFormat="1" applyFill="1" applyBorder="1" applyAlignment="1">
      <alignment horizontal="center" vertical="top" wrapText="1"/>
    </xf>
    <xf numFmtId="165" fontId="4" fillId="7" borderId="15" xfId="0" applyNumberFormat="1" applyFont="1" applyFill="1" applyBorder="1" applyAlignment="1">
      <alignment horizontal="center" vertical="center"/>
    </xf>
    <xf numFmtId="165" fontId="4" fillId="7" borderId="10" xfId="0" applyNumberFormat="1" applyFont="1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top" wrapText="1"/>
    </xf>
    <xf numFmtId="14" fontId="0" fillId="7" borderId="38" xfId="0" applyNumberFormat="1" applyFill="1" applyBorder="1" applyAlignment="1">
      <alignment horizontal="center" vertical="top" wrapText="1"/>
    </xf>
    <xf numFmtId="165" fontId="4" fillId="7" borderId="17" xfId="0" applyNumberFormat="1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0" fontId="0" fillId="7" borderId="38" xfId="0" applyFill="1" applyBorder="1"/>
    <xf numFmtId="14" fontId="0" fillId="7" borderId="38" xfId="0" applyNumberFormat="1" applyFill="1" applyBorder="1" applyAlignment="1">
      <alignment horizontal="center"/>
    </xf>
    <xf numFmtId="165" fontId="4" fillId="7" borderId="19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0" fontId="0" fillId="7" borderId="36" xfId="0" applyFill="1" applyBorder="1" applyAlignment="1">
      <alignment vertical="top" wrapText="1"/>
    </xf>
    <xf numFmtId="14" fontId="0" fillId="7" borderId="22" xfId="0" applyNumberFormat="1" applyFill="1" applyBorder="1" applyAlignment="1">
      <alignment horizontal="center"/>
    </xf>
    <xf numFmtId="165" fontId="4" fillId="7" borderId="16" xfId="0" applyNumberFormat="1" applyFont="1" applyFill="1" applyBorder="1" applyAlignment="1">
      <alignment horizontal="center" vertical="center"/>
    </xf>
    <xf numFmtId="0" fontId="0" fillId="0" borderId="23" xfId="0" applyBorder="1"/>
    <xf numFmtId="165" fontId="4" fillId="0" borderId="17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0" fillId="0" borderId="24" xfId="0" applyBorder="1"/>
    <xf numFmtId="165" fontId="4" fillId="0" borderId="18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0" fillId="0" borderId="25" xfId="0" applyBorder="1"/>
    <xf numFmtId="165" fontId="4" fillId="0" borderId="19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14" fontId="0" fillId="0" borderId="23" xfId="0" applyNumberFormat="1" applyBorder="1" applyAlignment="1">
      <alignment horizontal="center" vertical="top" wrapText="1"/>
    </xf>
    <xf numFmtId="165" fontId="4" fillId="0" borderId="15" xfId="0" applyNumberFormat="1" applyFont="1" applyBorder="1" applyAlignment="1">
      <alignment horizontal="center" vertical="center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14" fontId="0" fillId="0" borderId="24" xfId="0" applyNumberFormat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14" fontId="0" fillId="0" borderId="25" xfId="0" applyNumberFormat="1" applyBorder="1" applyAlignment="1">
      <alignment horizontal="center" vertical="top" wrapText="1"/>
    </xf>
    <xf numFmtId="165" fontId="4" fillId="0" borderId="42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7" borderId="46" xfId="0" applyNumberFormat="1" applyFont="1" applyFill="1" applyBorder="1" applyAlignment="1">
      <alignment horizontal="center" vertical="center"/>
    </xf>
    <xf numFmtId="14" fontId="0" fillId="7" borderId="25" xfId="0" applyNumberFormat="1" applyFill="1" applyBorder="1" applyAlignment="1">
      <alignment horizontal="center" vertical="top" wrapText="1"/>
    </xf>
    <xf numFmtId="0" fontId="0" fillId="7" borderId="36" xfId="0" applyFill="1" applyBorder="1"/>
    <xf numFmtId="0" fontId="11" fillId="7" borderId="23" xfId="0" applyFont="1" applyFill="1" applyBorder="1" applyAlignment="1">
      <alignment vertical="top" wrapText="1"/>
    </xf>
    <xf numFmtId="14" fontId="11" fillId="7" borderId="23" xfId="0" applyNumberFormat="1" applyFont="1" applyFill="1" applyBorder="1" applyAlignment="1">
      <alignment horizontal="center" vertical="top" wrapText="1"/>
    </xf>
    <xf numFmtId="0" fontId="0" fillId="7" borderId="21" xfId="0" applyFill="1" applyBorder="1" applyAlignment="1">
      <alignment vertical="top" wrapText="1"/>
    </xf>
    <xf numFmtId="14" fontId="0" fillId="7" borderId="21" xfId="0" applyNumberFormat="1" applyFill="1" applyBorder="1" applyAlignment="1">
      <alignment horizontal="center"/>
    </xf>
    <xf numFmtId="165" fontId="4" fillId="0" borderId="16" xfId="0" applyNumberFormat="1" applyFont="1" applyBorder="1" applyAlignment="1">
      <alignment horizontal="center" vertical="center"/>
    </xf>
    <xf numFmtId="0" fontId="0" fillId="0" borderId="36" xfId="0" applyBorder="1"/>
    <xf numFmtId="164" fontId="2" fillId="0" borderId="46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0" fillId="0" borderId="38" xfId="0" applyBorder="1"/>
    <xf numFmtId="14" fontId="0" fillId="0" borderId="31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65" fontId="4" fillId="0" borderId="47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0" fontId="9" fillId="0" borderId="23" xfId="0" applyFont="1" applyFill="1" applyBorder="1" applyAlignment="1">
      <alignment horizontal="left" vertical="top"/>
    </xf>
    <xf numFmtId="14" fontId="9" fillId="0" borderId="23" xfId="0" applyNumberFormat="1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top"/>
    </xf>
    <xf numFmtId="14" fontId="9" fillId="0" borderId="24" xfId="0" applyNumberFormat="1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left" vertical="top"/>
    </xf>
    <xf numFmtId="14" fontId="9" fillId="0" borderId="38" xfId="0" applyNumberFormat="1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/>
    <xf numFmtId="166" fontId="5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14" fontId="9" fillId="7" borderId="23" xfId="0" applyNumberFormat="1" applyFont="1" applyFill="1" applyBorder="1" applyAlignment="1">
      <alignment horizontal="center" vertical="top" wrapText="1"/>
    </xf>
    <xf numFmtId="166" fontId="4" fillId="7" borderId="10" xfId="0" applyNumberFormat="1" applyFont="1" applyFill="1" applyBorder="1" applyAlignment="1" applyProtection="1">
      <alignment horizontal="center" vertical="center"/>
    </xf>
    <xf numFmtId="165" fontId="4" fillId="7" borderId="10" xfId="0" applyNumberFormat="1" applyFont="1" applyFill="1" applyBorder="1" applyAlignment="1" applyProtection="1">
      <alignment horizontal="center" vertical="center"/>
    </xf>
    <xf numFmtId="0" fontId="9" fillId="7" borderId="24" xfId="0" applyFont="1" applyFill="1" applyBorder="1" applyAlignment="1">
      <alignment horizontal="left" vertical="top"/>
    </xf>
    <xf numFmtId="14" fontId="9" fillId="7" borderId="24" xfId="0" applyNumberFormat="1" applyFont="1" applyFill="1" applyBorder="1" applyAlignment="1">
      <alignment horizontal="center" vertical="top" wrapText="1"/>
    </xf>
    <xf numFmtId="14" fontId="9" fillId="7" borderId="36" xfId="0" applyNumberFormat="1" applyFont="1" applyFill="1" applyBorder="1" applyAlignment="1">
      <alignment horizontal="center" vertical="top" wrapText="1"/>
    </xf>
    <xf numFmtId="14" fontId="9" fillId="7" borderId="25" xfId="0" applyNumberFormat="1" applyFont="1" applyFill="1" applyBorder="1" applyAlignment="1">
      <alignment horizontal="center" vertical="top" wrapText="1"/>
    </xf>
    <xf numFmtId="166" fontId="4" fillId="7" borderId="5" xfId="0" applyNumberFormat="1" applyFont="1" applyFill="1" applyBorder="1" applyAlignment="1">
      <alignment horizontal="center" vertical="center"/>
    </xf>
    <xf numFmtId="166" fontId="5" fillId="7" borderId="5" xfId="0" applyNumberFormat="1" applyFont="1" applyFill="1" applyBorder="1" applyAlignment="1">
      <alignment horizontal="center" vertical="center"/>
    </xf>
    <xf numFmtId="166" fontId="4" fillId="7" borderId="13" xfId="0" applyNumberFormat="1" applyFont="1" applyFill="1" applyBorder="1" applyAlignment="1" applyProtection="1">
      <alignment horizontal="center" vertical="center"/>
    </xf>
    <xf numFmtId="165" fontId="4" fillId="7" borderId="13" xfId="0" applyNumberFormat="1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vertical="top" wrapText="1"/>
    </xf>
    <xf numFmtId="0" fontId="9" fillId="7" borderId="20" xfId="0" applyFont="1" applyFill="1" applyBorder="1" applyAlignment="1">
      <alignment horizontal="left" vertical="top"/>
    </xf>
    <xf numFmtId="14" fontId="9" fillId="7" borderId="20" xfId="0" applyNumberFormat="1" applyFont="1" applyFill="1" applyBorder="1" applyAlignment="1">
      <alignment horizontal="center" vertical="top" wrapText="1"/>
    </xf>
    <xf numFmtId="0" fontId="0" fillId="7" borderId="41" xfId="0" applyFill="1" applyBorder="1"/>
    <xf numFmtId="165" fontId="4" fillId="7" borderId="17" xfId="0" applyNumberFormat="1" applyFont="1" applyFill="1" applyBorder="1" applyAlignment="1" applyProtection="1">
      <alignment horizontal="center" vertical="center"/>
    </xf>
    <xf numFmtId="0" fontId="0" fillId="7" borderId="2" xfId="0" applyFill="1" applyBorder="1"/>
    <xf numFmtId="165" fontId="4" fillId="7" borderId="18" xfId="0" applyNumberFormat="1" applyFont="1" applyFill="1" applyBorder="1" applyAlignment="1" applyProtection="1">
      <alignment horizontal="center" vertical="center"/>
    </xf>
    <xf numFmtId="0" fontId="0" fillId="7" borderId="40" xfId="0" applyFill="1" applyBorder="1"/>
    <xf numFmtId="165" fontId="4" fillId="7" borderId="19" xfId="0" applyNumberFormat="1" applyFont="1" applyFill="1" applyBorder="1" applyAlignment="1" applyProtection="1">
      <alignment horizontal="center" vertical="center"/>
    </xf>
    <xf numFmtId="0" fontId="0" fillId="7" borderId="41" xfId="0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7" borderId="40" xfId="0" applyFill="1" applyBorder="1" applyAlignment="1">
      <alignment vertical="top" wrapText="1"/>
    </xf>
    <xf numFmtId="0" fontId="1" fillId="6" borderId="43" xfId="0" applyFont="1" applyFill="1" applyBorder="1" applyAlignment="1">
      <alignment horizontal="center" vertical="center" wrapText="1"/>
    </xf>
    <xf numFmtId="14" fontId="9" fillId="7" borderId="38" xfId="0" applyNumberFormat="1" applyFont="1" applyFill="1" applyBorder="1" applyAlignment="1">
      <alignment horizontal="center" vertical="top" wrapText="1"/>
    </xf>
    <xf numFmtId="165" fontId="4" fillId="7" borderId="9" xfId="0" applyNumberFormat="1" applyFont="1" applyFill="1" applyBorder="1" applyAlignment="1">
      <alignment horizontal="center" vertical="center"/>
    </xf>
    <xf numFmtId="165" fontId="4" fillId="7" borderId="5" xfId="0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vertical="top" wrapText="1"/>
    </xf>
    <xf numFmtId="14" fontId="0" fillId="7" borderId="36" xfId="0" applyNumberFormat="1" applyFill="1" applyBorder="1" applyAlignment="1">
      <alignment horizontal="center" vertical="top" wrapText="1"/>
    </xf>
    <xf numFmtId="165" fontId="4" fillId="7" borderId="48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165" fontId="4" fillId="7" borderId="4" xfId="0" applyNumberFormat="1" applyFont="1" applyFill="1" applyBorder="1" applyAlignment="1">
      <alignment horizontal="center" vertical="center"/>
    </xf>
    <xf numFmtId="164" fontId="2" fillId="7" borderId="49" xfId="0" applyNumberFormat="1" applyFont="1" applyFill="1" applyBorder="1" applyAlignment="1">
      <alignment horizontal="center" vertical="center"/>
    </xf>
    <xf numFmtId="0" fontId="0" fillId="7" borderId="20" xfId="0" applyFill="1" applyBorder="1" applyAlignment="1">
      <alignment vertical="top" wrapText="1"/>
    </xf>
    <xf numFmtId="0" fontId="0" fillId="7" borderId="13" xfId="0" applyFill="1" applyBorder="1"/>
    <xf numFmtId="0" fontId="2" fillId="4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164" fontId="2" fillId="7" borderId="20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164" fontId="2" fillId="7" borderId="22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opLeftCell="A3" workbookViewId="0">
      <selection activeCell="T13" sqref="T13"/>
    </sheetView>
  </sheetViews>
  <sheetFormatPr defaultRowHeight="15"/>
  <cols>
    <col min="1" max="1" width="3" style="1" bestFit="1" customWidth="1"/>
    <col min="2" max="2" width="23.5703125" style="1" bestFit="1" customWidth="1"/>
    <col min="3" max="3" width="31.42578125" style="1" bestFit="1" customWidth="1"/>
    <col min="4" max="4" width="10.7109375" style="1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2" width="7.28515625" style="1" customWidth="1"/>
    <col min="13" max="13" width="5.5703125" style="1" bestFit="1" customWidth="1"/>
    <col min="14" max="14" width="6.5703125" style="1" bestFit="1" customWidth="1"/>
    <col min="15" max="15" width="6" style="1" bestFit="1" customWidth="1"/>
    <col min="16" max="17" width="7.28515625" style="1" customWidth="1"/>
    <col min="18" max="16384" width="9.140625" style="1"/>
  </cols>
  <sheetData>
    <row r="1" spans="1:18" ht="18.75">
      <c r="A1" s="293" t="s">
        <v>197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8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>
      <c r="B3" s="2" t="s">
        <v>15</v>
      </c>
      <c r="D3" s="3"/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79">
        <v>1</v>
      </c>
      <c r="B5" s="68" t="s">
        <v>198</v>
      </c>
      <c r="C5" s="78" t="s">
        <v>161</v>
      </c>
      <c r="D5" s="105">
        <v>43468</v>
      </c>
      <c r="E5" s="118">
        <v>10</v>
      </c>
      <c r="F5" s="62">
        <v>0.4</v>
      </c>
      <c r="G5" s="62"/>
      <c r="H5" s="63">
        <f t="shared" ref="H5:H22" si="0">SUM(E5-F5-G5)</f>
        <v>9.6</v>
      </c>
      <c r="I5" s="118">
        <v>10</v>
      </c>
      <c r="J5" s="62">
        <v>0.55000000000000004</v>
      </c>
      <c r="K5" s="62"/>
      <c r="L5" s="63">
        <f t="shared" ref="L5:L22" si="1">SUM(I5-J5-K5)</f>
        <v>9.4499999999999993</v>
      </c>
      <c r="M5" s="118">
        <v>10</v>
      </c>
      <c r="N5" s="62">
        <v>0.2</v>
      </c>
      <c r="O5" s="62"/>
      <c r="P5" s="63">
        <f t="shared" ref="P5:P22" si="2">SUM(M5-N5-O5)</f>
        <v>9.8000000000000007</v>
      </c>
      <c r="Q5" s="71">
        <f t="shared" ref="Q5:Q22" si="3">SUM(H5+L5+P5)</f>
        <v>28.849999999999998</v>
      </c>
      <c r="R5" s="3"/>
    </row>
    <row r="6" spans="1:18">
      <c r="A6" s="79">
        <v>2</v>
      </c>
      <c r="B6" s="72" t="s">
        <v>201</v>
      </c>
      <c r="C6" s="78" t="s">
        <v>148</v>
      </c>
      <c r="D6" s="106">
        <v>43578</v>
      </c>
      <c r="E6" s="118">
        <v>10</v>
      </c>
      <c r="F6" s="62">
        <v>0.35</v>
      </c>
      <c r="G6" s="62"/>
      <c r="H6" s="63">
        <f t="shared" si="0"/>
        <v>9.65</v>
      </c>
      <c r="I6" s="118">
        <v>10</v>
      </c>
      <c r="J6" s="62">
        <v>0.57499999999999996</v>
      </c>
      <c r="K6" s="62"/>
      <c r="L6" s="63">
        <f t="shared" si="1"/>
        <v>9.4250000000000007</v>
      </c>
      <c r="M6" s="118">
        <v>10</v>
      </c>
      <c r="N6" s="62">
        <v>0.3</v>
      </c>
      <c r="O6" s="62"/>
      <c r="P6" s="63">
        <f t="shared" si="2"/>
        <v>9.6999999999999993</v>
      </c>
      <c r="Q6" s="71">
        <f t="shared" si="3"/>
        <v>28.775000000000002</v>
      </c>
      <c r="R6" s="3"/>
    </row>
    <row r="7" spans="1:18">
      <c r="A7" s="79">
        <v>3</v>
      </c>
      <c r="B7" s="72" t="s">
        <v>199</v>
      </c>
      <c r="C7" s="78" t="s">
        <v>148</v>
      </c>
      <c r="D7" s="106">
        <v>43262</v>
      </c>
      <c r="E7" s="118">
        <v>10</v>
      </c>
      <c r="F7" s="62">
        <v>0.17499999999999999</v>
      </c>
      <c r="G7" s="62"/>
      <c r="H7" s="63">
        <f t="shared" si="0"/>
        <v>9.8249999999999993</v>
      </c>
      <c r="I7" s="118">
        <v>10</v>
      </c>
      <c r="J7" s="62">
        <v>0.65</v>
      </c>
      <c r="K7" s="62"/>
      <c r="L7" s="63">
        <f t="shared" si="1"/>
        <v>9.35</v>
      </c>
      <c r="M7" s="118">
        <v>10</v>
      </c>
      <c r="N7" s="62">
        <v>0.4</v>
      </c>
      <c r="O7" s="62"/>
      <c r="P7" s="63">
        <f t="shared" si="2"/>
        <v>9.6</v>
      </c>
      <c r="Q7" s="71">
        <f t="shared" si="3"/>
        <v>28.774999999999999</v>
      </c>
      <c r="R7" s="3"/>
    </row>
    <row r="8" spans="1:18">
      <c r="A8" s="139">
        <v>4</v>
      </c>
      <c r="B8" s="107" t="s">
        <v>202</v>
      </c>
      <c r="C8" s="29" t="s">
        <v>161</v>
      </c>
      <c r="D8" s="108">
        <v>43668</v>
      </c>
      <c r="E8" s="119">
        <v>10</v>
      </c>
      <c r="F8" s="120">
        <v>0.32500000000000001</v>
      </c>
      <c r="G8" s="120"/>
      <c r="H8" s="121">
        <f t="shared" si="0"/>
        <v>9.6750000000000007</v>
      </c>
      <c r="I8" s="119">
        <v>10</v>
      </c>
      <c r="J8" s="120">
        <v>0.65</v>
      </c>
      <c r="K8" s="120"/>
      <c r="L8" s="121">
        <f t="shared" si="1"/>
        <v>9.35</v>
      </c>
      <c r="M8" s="119">
        <v>10</v>
      </c>
      <c r="N8" s="120">
        <v>0.4</v>
      </c>
      <c r="O8" s="120"/>
      <c r="P8" s="121">
        <f t="shared" si="2"/>
        <v>9.6</v>
      </c>
      <c r="Q8" s="117">
        <f t="shared" si="3"/>
        <v>28.625</v>
      </c>
      <c r="R8" s="3"/>
    </row>
    <row r="9" spans="1:18">
      <c r="A9" s="139">
        <v>5</v>
      </c>
      <c r="B9" s="107" t="s">
        <v>205</v>
      </c>
      <c r="C9" s="29" t="s">
        <v>161</v>
      </c>
      <c r="D9" s="108">
        <v>43311</v>
      </c>
      <c r="E9" s="119">
        <v>10</v>
      </c>
      <c r="F9" s="120">
        <v>0.6</v>
      </c>
      <c r="G9" s="120"/>
      <c r="H9" s="121">
        <f t="shared" si="0"/>
        <v>9.4</v>
      </c>
      <c r="I9" s="119">
        <v>10</v>
      </c>
      <c r="J9" s="120">
        <v>0.57499999999999996</v>
      </c>
      <c r="K9" s="120"/>
      <c r="L9" s="121">
        <f t="shared" si="1"/>
        <v>9.4250000000000007</v>
      </c>
      <c r="M9" s="119">
        <v>10</v>
      </c>
      <c r="N9" s="120">
        <v>0.2</v>
      </c>
      <c r="O9" s="120"/>
      <c r="P9" s="121">
        <f t="shared" si="2"/>
        <v>9.8000000000000007</v>
      </c>
      <c r="Q9" s="117">
        <f t="shared" si="3"/>
        <v>28.625000000000004</v>
      </c>
      <c r="R9" s="3"/>
    </row>
    <row r="10" spans="1:18">
      <c r="A10" s="139">
        <v>6</v>
      </c>
      <c r="B10" s="107" t="s">
        <v>200</v>
      </c>
      <c r="C10" s="29" t="s">
        <v>161</v>
      </c>
      <c r="D10" s="108">
        <v>43313</v>
      </c>
      <c r="E10" s="119">
        <v>10</v>
      </c>
      <c r="F10" s="120">
        <v>0.52500000000000002</v>
      </c>
      <c r="G10" s="120"/>
      <c r="H10" s="121">
        <f t="shared" si="0"/>
        <v>9.4749999999999996</v>
      </c>
      <c r="I10" s="119">
        <v>10</v>
      </c>
      <c r="J10" s="120">
        <v>0.6</v>
      </c>
      <c r="K10" s="120"/>
      <c r="L10" s="121">
        <f t="shared" si="1"/>
        <v>9.4</v>
      </c>
      <c r="M10" s="119">
        <v>10</v>
      </c>
      <c r="N10" s="120">
        <v>0.3</v>
      </c>
      <c r="O10" s="120"/>
      <c r="P10" s="121">
        <f t="shared" si="2"/>
        <v>9.6999999999999993</v>
      </c>
      <c r="Q10" s="117">
        <f t="shared" si="3"/>
        <v>28.574999999999999</v>
      </c>
      <c r="R10" s="3"/>
    </row>
    <row r="11" spans="1:18">
      <c r="A11" s="139">
        <v>7</v>
      </c>
      <c r="B11" s="107" t="s">
        <v>204</v>
      </c>
      <c r="C11" s="29" t="s">
        <v>148</v>
      </c>
      <c r="D11" s="108">
        <v>43307</v>
      </c>
      <c r="E11" s="119">
        <v>10</v>
      </c>
      <c r="F11" s="120">
        <v>0.45</v>
      </c>
      <c r="G11" s="120"/>
      <c r="H11" s="121">
        <f t="shared" si="0"/>
        <v>9.5500000000000007</v>
      </c>
      <c r="I11" s="119">
        <v>10</v>
      </c>
      <c r="J11" s="120">
        <v>1.075</v>
      </c>
      <c r="K11" s="120"/>
      <c r="L11" s="121">
        <f t="shared" si="1"/>
        <v>8.9250000000000007</v>
      </c>
      <c r="M11" s="119">
        <v>10</v>
      </c>
      <c r="N11" s="120">
        <v>0.2</v>
      </c>
      <c r="O11" s="120"/>
      <c r="P11" s="121">
        <f t="shared" si="2"/>
        <v>9.8000000000000007</v>
      </c>
      <c r="Q11" s="117">
        <f t="shared" si="3"/>
        <v>28.275000000000002</v>
      </c>
    </row>
    <row r="12" spans="1:18">
      <c r="A12" s="139">
        <v>8</v>
      </c>
      <c r="B12" s="107" t="s">
        <v>208</v>
      </c>
      <c r="C12" s="29" t="s">
        <v>161</v>
      </c>
      <c r="D12" s="108">
        <v>43650</v>
      </c>
      <c r="E12" s="119">
        <v>10</v>
      </c>
      <c r="F12" s="120">
        <v>0.5</v>
      </c>
      <c r="G12" s="120"/>
      <c r="H12" s="121">
        <f t="shared" si="0"/>
        <v>9.5</v>
      </c>
      <c r="I12" s="119">
        <v>10</v>
      </c>
      <c r="J12" s="120">
        <v>0.85</v>
      </c>
      <c r="K12" s="120">
        <v>0.1</v>
      </c>
      <c r="L12" s="121">
        <f t="shared" si="1"/>
        <v>9.0500000000000007</v>
      </c>
      <c r="M12" s="119">
        <v>10</v>
      </c>
      <c r="N12" s="120">
        <v>0.3</v>
      </c>
      <c r="O12" s="120"/>
      <c r="P12" s="121">
        <f t="shared" si="2"/>
        <v>9.6999999999999993</v>
      </c>
      <c r="Q12" s="117">
        <f t="shared" si="3"/>
        <v>28.25</v>
      </c>
    </row>
    <row r="13" spans="1:18">
      <c r="A13" s="139">
        <v>9</v>
      </c>
      <c r="B13" s="107" t="s">
        <v>209</v>
      </c>
      <c r="C13" s="29" t="s">
        <v>124</v>
      </c>
      <c r="D13" s="76">
        <v>43209</v>
      </c>
      <c r="E13" s="119">
        <v>10</v>
      </c>
      <c r="F13" s="120">
        <v>0.7</v>
      </c>
      <c r="G13" s="120"/>
      <c r="H13" s="121">
        <f t="shared" si="0"/>
        <v>9.3000000000000007</v>
      </c>
      <c r="I13" s="119">
        <v>10</v>
      </c>
      <c r="J13" s="120">
        <v>0.65</v>
      </c>
      <c r="K13" s="120"/>
      <c r="L13" s="121">
        <f t="shared" si="1"/>
        <v>9.35</v>
      </c>
      <c r="M13" s="119">
        <v>10</v>
      </c>
      <c r="N13" s="120">
        <v>0.4</v>
      </c>
      <c r="O13" s="120"/>
      <c r="P13" s="121">
        <f t="shared" si="2"/>
        <v>9.6</v>
      </c>
      <c r="Q13" s="117">
        <f t="shared" si="3"/>
        <v>28.25</v>
      </c>
    </row>
    <row r="14" spans="1:18">
      <c r="A14" s="139">
        <v>10</v>
      </c>
      <c r="B14" s="107" t="s">
        <v>210</v>
      </c>
      <c r="C14" s="29" t="s">
        <v>124</v>
      </c>
      <c r="D14" s="76">
        <v>43314</v>
      </c>
      <c r="E14" s="119">
        <v>10</v>
      </c>
      <c r="F14" s="120">
        <v>0.75</v>
      </c>
      <c r="G14" s="120"/>
      <c r="H14" s="121">
        <f t="shared" si="0"/>
        <v>9.25</v>
      </c>
      <c r="I14" s="119">
        <v>10</v>
      </c>
      <c r="J14" s="120">
        <v>0.77500000000000002</v>
      </c>
      <c r="K14" s="120"/>
      <c r="L14" s="121">
        <f t="shared" si="1"/>
        <v>9.2249999999999996</v>
      </c>
      <c r="M14" s="119">
        <v>10</v>
      </c>
      <c r="N14" s="120">
        <v>0.3</v>
      </c>
      <c r="O14" s="120"/>
      <c r="P14" s="121">
        <f t="shared" si="2"/>
        <v>9.6999999999999993</v>
      </c>
      <c r="Q14" s="117">
        <f t="shared" si="3"/>
        <v>28.175000000000001</v>
      </c>
    </row>
    <row r="15" spans="1:18">
      <c r="A15" s="139">
        <v>11</v>
      </c>
      <c r="B15" s="107" t="s">
        <v>211</v>
      </c>
      <c r="C15" s="29" t="s">
        <v>148</v>
      </c>
      <c r="D15" s="76">
        <v>43354</v>
      </c>
      <c r="E15" s="119">
        <v>10</v>
      </c>
      <c r="F15" s="120">
        <v>0.45</v>
      </c>
      <c r="G15" s="120"/>
      <c r="H15" s="121">
        <f t="shared" si="0"/>
        <v>9.5500000000000007</v>
      </c>
      <c r="I15" s="119">
        <v>10</v>
      </c>
      <c r="J15" s="120">
        <v>0.8</v>
      </c>
      <c r="K15" s="120"/>
      <c r="L15" s="121">
        <f t="shared" si="1"/>
        <v>9.1999999999999993</v>
      </c>
      <c r="M15" s="119">
        <v>9.5</v>
      </c>
      <c r="N15" s="120">
        <v>0.3</v>
      </c>
      <c r="O15" s="120"/>
      <c r="P15" s="121">
        <f t="shared" si="2"/>
        <v>9.1999999999999993</v>
      </c>
      <c r="Q15" s="117">
        <f t="shared" si="3"/>
        <v>27.95</v>
      </c>
    </row>
    <row r="16" spans="1:18">
      <c r="A16" s="139">
        <v>12</v>
      </c>
      <c r="B16" s="107" t="s">
        <v>212</v>
      </c>
      <c r="C16" s="29" t="s">
        <v>28</v>
      </c>
      <c r="D16" s="108">
        <v>43386</v>
      </c>
      <c r="E16" s="119">
        <v>10</v>
      </c>
      <c r="F16" s="120">
        <v>0.45</v>
      </c>
      <c r="G16" s="120"/>
      <c r="H16" s="121">
        <f t="shared" si="0"/>
        <v>9.5500000000000007</v>
      </c>
      <c r="I16" s="119">
        <v>10</v>
      </c>
      <c r="J16" s="120">
        <v>1.1000000000000001</v>
      </c>
      <c r="K16" s="120"/>
      <c r="L16" s="121">
        <f t="shared" si="1"/>
        <v>8.9</v>
      </c>
      <c r="M16" s="119">
        <v>10</v>
      </c>
      <c r="N16" s="120">
        <v>0.6</v>
      </c>
      <c r="O16" s="120"/>
      <c r="P16" s="121">
        <f t="shared" si="2"/>
        <v>9.4</v>
      </c>
      <c r="Q16" s="117">
        <f t="shared" si="3"/>
        <v>27.85</v>
      </c>
    </row>
    <row r="17" spans="1:17">
      <c r="A17" s="139">
        <v>13</v>
      </c>
      <c r="B17" s="43" t="s">
        <v>203</v>
      </c>
      <c r="C17" s="21" t="s">
        <v>28</v>
      </c>
      <c r="D17" s="20">
        <v>43203</v>
      </c>
      <c r="E17" s="10">
        <v>10</v>
      </c>
      <c r="F17" s="11">
        <v>0.65</v>
      </c>
      <c r="G17" s="12"/>
      <c r="H17" s="13">
        <f t="shared" si="0"/>
        <v>9.35</v>
      </c>
      <c r="I17" s="10">
        <v>10</v>
      </c>
      <c r="J17" s="11">
        <v>1.4</v>
      </c>
      <c r="K17" s="12"/>
      <c r="L17" s="13">
        <f t="shared" si="1"/>
        <v>8.6</v>
      </c>
      <c r="M17" s="10">
        <v>10</v>
      </c>
      <c r="N17" s="11">
        <v>0.7</v>
      </c>
      <c r="O17" s="12"/>
      <c r="P17" s="13">
        <f t="shared" si="2"/>
        <v>9.3000000000000007</v>
      </c>
      <c r="Q17" s="14">
        <f t="shared" si="3"/>
        <v>27.25</v>
      </c>
    </row>
    <row r="18" spans="1:17">
      <c r="A18" s="139">
        <v>14</v>
      </c>
      <c r="B18" s="107" t="s">
        <v>207</v>
      </c>
      <c r="C18" s="29" t="s">
        <v>109</v>
      </c>
      <c r="D18" s="108">
        <v>43258</v>
      </c>
      <c r="E18" s="119">
        <v>9</v>
      </c>
      <c r="F18" s="120">
        <v>0.32500000000000001</v>
      </c>
      <c r="G18" s="120"/>
      <c r="H18" s="121">
        <f t="shared" si="0"/>
        <v>8.6750000000000007</v>
      </c>
      <c r="I18" s="119">
        <v>10</v>
      </c>
      <c r="J18" s="120">
        <v>1.0249999999999999</v>
      </c>
      <c r="K18" s="120"/>
      <c r="L18" s="121">
        <f t="shared" si="1"/>
        <v>8.9749999999999996</v>
      </c>
      <c r="M18" s="119">
        <v>10</v>
      </c>
      <c r="N18" s="120">
        <v>0.5</v>
      </c>
      <c r="O18" s="120"/>
      <c r="P18" s="121">
        <f t="shared" si="2"/>
        <v>9.5</v>
      </c>
      <c r="Q18" s="117">
        <f t="shared" si="3"/>
        <v>27.15</v>
      </c>
    </row>
    <row r="19" spans="1:17">
      <c r="A19" s="139">
        <v>15</v>
      </c>
      <c r="B19" s="107" t="s">
        <v>213</v>
      </c>
      <c r="C19" s="29" t="s">
        <v>28</v>
      </c>
      <c r="D19" s="76">
        <v>43301</v>
      </c>
      <c r="E19" s="119">
        <v>10</v>
      </c>
      <c r="F19" s="120">
        <v>0.65</v>
      </c>
      <c r="G19" s="120"/>
      <c r="H19" s="121">
        <f t="shared" si="0"/>
        <v>9.35</v>
      </c>
      <c r="I19" s="119">
        <v>10</v>
      </c>
      <c r="J19" s="120">
        <v>1.45</v>
      </c>
      <c r="K19" s="120">
        <v>0.1</v>
      </c>
      <c r="L19" s="121">
        <f t="shared" si="1"/>
        <v>8.4500000000000011</v>
      </c>
      <c r="M19" s="119">
        <v>9.5</v>
      </c>
      <c r="N19" s="120">
        <v>0.4</v>
      </c>
      <c r="O19" s="120"/>
      <c r="P19" s="121">
        <f t="shared" si="2"/>
        <v>9.1</v>
      </c>
      <c r="Q19" s="117">
        <f t="shared" si="3"/>
        <v>26.9</v>
      </c>
    </row>
    <row r="20" spans="1:17">
      <c r="A20" s="139">
        <v>16</v>
      </c>
      <c r="B20" s="107" t="s">
        <v>214</v>
      </c>
      <c r="C20" s="29" t="s">
        <v>28</v>
      </c>
      <c r="D20" s="76">
        <v>43470</v>
      </c>
      <c r="E20" s="119">
        <v>10</v>
      </c>
      <c r="F20" s="120">
        <v>0.92500000000000004</v>
      </c>
      <c r="G20" s="120"/>
      <c r="H20" s="121">
        <f t="shared" si="0"/>
        <v>9.0749999999999993</v>
      </c>
      <c r="I20" s="119">
        <v>9</v>
      </c>
      <c r="J20" s="120">
        <v>0.9</v>
      </c>
      <c r="K20" s="120"/>
      <c r="L20" s="121">
        <f t="shared" si="1"/>
        <v>8.1</v>
      </c>
      <c r="M20" s="119">
        <v>9.5</v>
      </c>
      <c r="N20" s="120">
        <v>0.5</v>
      </c>
      <c r="O20" s="120"/>
      <c r="P20" s="121">
        <f t="shared" si="2"/>
        <v>9</v>
      </c>
      <c r="Q20" s="117">
        <f t="shared" si="3"/>
        <v>26.174999999999997</v>
      </c>
    </row>
    <row r="21" spans="1:17">
      <c r="A21" s="139">
        <v>17</v>
      </c>
      <c r="B21" s="43" t="s">
        <v>206</v>
      </c>
      <c r="C21" s="21" t="s">
        <v>161</v>
      </c>
      <c r="D21" s="20">
        <v>43734</v>
      </c>
      <c r="E21" s="10">
        <v>9</v>
      </c>
      <c r="F21" s="11">
        <v>1</v>
      </c>
      <c r="G21" s="12"/>
      <c r="H21" s="13">
        <f t="shared" si="0"/>
        <v>8</v>
      </c>
      <c r="I21" s="10">
        <v>10</v>
      </c>
      <c r="J21" s="11">
        <v>1.2250000000000001</v>
      </c>
      <c r="K21" s="12">
        <v>0.1</v>
      </c>
      <c r="L21" s="13">
        <f t="shared" si="1"/>
        <v>8.6750000000000007</v>
      </c>
      <c r="M21" s="10">
        <v>9.5</v>
      </c>
      <c r="N21" s="11">
        <v>0.35</v>
      </c>
      <c r="O21" s="12"/>
      <c r="P21" s="13">
        <f t="shared" si="2"/>
        <v>9.15</v>
      </c>
      <c r="Q21" s="14">
        <f t="shared" si="3"/>
        <v>25.825000000000003</v>
      </c>
    </row>
    <row r="22" spans="1:17">
      <c r="A22" s="139">
        <v>18</v>
      </c>
      <c r="B22" s="107" t="s">
        <v>215</v>
      </c>
      <c r="C22" s="29" t="s">
        <v>28</v>
      </c>
      <c r="D22" s="76">
        <v>43863</v>
      </c>
      <c r="E22" s="119">
        <v>10</v>
      </c>
      <c r="F22" s="120">
        <v>1.125</v>
      </c>
      <c r="G22" s="120"/>
      <c r="H22" s="121">
        <f t="shared" si="0"/>
        <v>8.875</v>
      </c>
      <c r="I22" s="119">
        <v>9</v>
      </c>
      <c r="J22" s="120">
        <v>1.45</v>
      </c>
      <c r="K22" s="120"/>
      <c r="L22" s="121">
        <f t="shared" si="1"/>
        <v>7.55</v>
      </c>
      <c r="M22" s="119">
        <v>9.5</v>
      </c>
      <c r="N22" s="120">
        <v>0.7</v>
      </c>
      <c r="O22" s="120"/>
      <c r="P22" s="121">
        <f t="shared" si="2"/>
        <v>8.8000000000000007</v>
      </c>
      <c r="Q22" s="117">
        <f t="shared" si="3"/>
        <v>25.225000000000001</v>
      </c>
    </row>
  </sheetData>
  <sortState ref="B5:Q22">
    <sortCondition descending="1" ref="Q5:Q22"/>
  </sortState>
  <mergeCells count="5"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5:H22 L5:L22 P5:P2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3"/>
  <sheetViews>
    <sheetView topLeftCell="A29" workbookViewId="0">
      <selection activeCell="Q55" sqref="Q55"/>
    </sheetView>
  </sheetViews>
  <sheetFormatPr defaultRowHeight="15"/>
  <cols>
    <col min="1" max="1" width="3" bestFit="1" customWidth="1"/>
    <col min="2" max="2" width="27.5703125" bestFit="1" customWidth="1"/>
    <col min="3" max="3" width="25.85546875" bestFit="1" customWidth="1"/>
    <col min="4" max="4" width="10.7109375" bestFit="1" customWidth="1"/>
  </cols>
  <sheetData>
    <row r="1" spans="1:17" ht="18.75">
      <c r="A1" s="293" t="s">
        <v>16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>
      <c r="A2" s="1"/>
      <c r="B2" s="2" t="s">
        <v>15</v>
      </c>
      <c r="C2" s="1"/>
      <c r="D2" s="3"/>
      <c r="E2" s="294" t="s">
        <v>0</v>
      </c>
      <c r="F2" s="295"/>
      <c r="G2" s="295"/>
      <c r="H2" s="295"/>
      <c r="I2" s="296" t="s">
        <v>1</v>
      </c>
      <c r="J2" s="297"/>
      <c r="K2" s="297"/>
      <c r="L2" s="297"/>
      <c r="M2" s="298" t="s">
        <v>2</v>
      </c>
      <c r="N2" s="298"/>
      <c r="O2" s="298"/>
      <c r="P2" s="298"/>
      <c r="Q2" s="1"/>
    </row>
    <row r="3" spans="1:17">
      <c r="A3" s="1"/>
      <c r="B3" s="4" t="s">
        <v>3</v>
      </c>
      <c r="C3" s="4" t="s">
        <v>4</v>
      </c>
      <c r="D3" s="4" t="s">
        <v>5</v>
      </c>
      <c r="E3" s="5" t="s">
        <v>7</v>
      </c>
      <c r="F3" s="5" t="s">
        <v>8</v>
      </c>
      <c r="G3" s="5" t="s">
        <v>9</v>
      </c>
      <c r="H3" s="5" t="s">
        <v>10</v>
      </c>
      <c r="I3" s="6" t="s">
        <v>7</v>
      </c>
      <c r="J3" s="6" t="s">
        <v>8</v>
      </c>
      <c r="K3" s="6" t="s">
        <v>9</v>
      </c>
      <c r="L3" s="6" t="s">
        <v>11</v>
      </c>
      <c r="M3" s="7" t="s">
        <v>7</v>
      </c>
      <c r="N3" s="7" t="s">
        <v>12</v>
      </c>
      <c r="O3" s="7" t="s">
        <v>9</v>
      </c>
      <c r="P3" s="7" t="s">
        <v>13</v>
      </c>
      <c r="Q3" s="8" t="s">
        <v>6</v>
      </c>
    </row>
    <row r="4" spans="1:17">
      <c r="A4" s="80">
        <v>1</v>
      </c>
      <c r="B4" s="74" t="s">
        <v>60</v>
      </c>
      <c r="C4" s="69" t="s">
        <v>58</v>
      </c>
      <c r="D4" s="105">
        <v>42668</v>
      </c>
      <c r="E4" s="123">
        <v>10</v>
      </c>
      <c r="F4" s="62">
        <v>0.35</v>
      </c>
      <c r="G4" s="62"/>
      <c r="H4" s="63">
        <f t="shared" ref="H4:H35" si="0">SUM(E4-F4-G4)</f>
        <v>9.65</v>
      </c>
      <c r="I4" s="118">
        <v>10</v>
      </c>
      <c r="J4" s="62">
        <v>0.57499999999999996</v>
      </c>
      <c r="K4" s="62"/>
      <c r="L4" s="63">
        <f t="shared" ref="L4:L35" si="1">SUM(I4-J4-K4)</f>
        <v>9.4250000000000007</v>
      </c>
      <c r="M4" s="118">
        <v>10</v>
      </c>
      <c r="N4" s="62">
        <v>0.5</v>
      </c>
      <c r="O4" s="62"/>
      <c r="P4" s="63">
        <f t="shared" ref="P4:P35" si="2">SUM(M4-N4-O4)</f>
        <v>9.5</v>
      </c>
      <c r="Q4" s="71">
        <f t="shared" ref="Q4:Q35" si="3">SUM(H4+L4+P4)</f>
        <v>28.575000000000003</v>
      </c>
    </row>
    <row r="5" spans="1:17">
      <c r="A5" s="80">
        <v>2</v>
      </c>
      <c r="B5" s="68" t="s">
        <v>165</v>
      </c>
      <c r="C5" s="69" t="s">
        <v>161</v>
      </c>
      <c r="D5" s="70">
        <v>42541</v>
      </c>
      <c r="E5" s="66">
        <v>10</v>
      </c>
      <c r="F5" s="61">
        <v>0.75</v>
      </c>
      <c r="G5" s="62"/>
      <c r="H5" s="63">
        <f t="shared" si="0"/>
        <v>9.25</v>
      </c>
      <c r="I5" s="67">
        <v>10</v>
      </c>
      <c r="J5" s="61">
        <v>0.35</v>
      </c>
      <c r="K5" s="62"/>
      <c r="L5" s="63">
        <f t="shared" si="1"/>
        <v>9.65</v>
      </c>
      <c r="M5" s="67">
        <v>10</v>
      </c>
      <c r="N5" s="61">
        <v>0.35</v>
      </c>
      <c r="O5" s="62"/>
      <c r="P5" s="63">
        <f t="shared" si="2"/>
        <v>9.65</v>
      </c>
      <c r="Q5" s="71">
        <f t="shared" si="3"/>
        <v>28.549999999999997</v>
      </c>
    </row>
    <row r="6" spans="1:17">
      <c r="A6" s="80">
        <v>3</v>
      </c>
      <c r="B6" s="72" t="s">
        <v>151</v>
      </c>
      <c r="C6" s="69" t="s">
        <v>148</v>
      </c>
      <c r="D6" s="73">
        <v>42572</v>
      </c>
      <c r="E6" s="66">
        <v>10</v>
      </c>
      <c r="F6" s="61">
        <v>0.6</v>
      </c>
      <c r="G6" s="62"/>
      <c r="H6" s="63">
        <f t="shared" si="0"/>
        <v>9.4</v>
      </c>
      <c r="I6" s="67">
        <v>10</v>
      </c>
      <c r="J6" s="61">
        <v>1.05</v>
      </c>
      <c r="K6" s="62"/>
      <c r="L6" s="63">
        <f t="shared" si="1"/>
        <v>8.9499999999999993</v>
      </c>
      <c r="M6" s="67">
        <v>10</v>
      </c>
      <c r="N6" s="61">
        <v>0.1</v>
      </c>
      <c r="O6" s="62"/>
      <c r="P6" s="63">
        <f t="shared" si="2"/>
        <v>9.9</v>
      </c>
      <c r="Q6" s="71">
        <f t="shared" si="3"/>
        <v>28.25</v>
      </c>
    </row>
    <row r="7" spans="1:17">
      <c r="A7" s="18">
        <v>4</v>
      </c>
      <c r="B7" s="43" t="s">
        <v>125</v>
      </c>
      <c r="C7" s="28" t="s">
        <v>124</v>
      </c>
      <c r="D7" s="129">
        <v>42413</v>
      </c>
      <c r="E7" s="130">
        <v>10</v>
      </c>
      <c r="F7" s="12">
        <v>0.5</v>
      </c>
      <c r="G7" s="12"/>
      <c r="H7" s="13">
        <f t="shared" si="0"/>
        <v>9.5</v>
      </c>
      <c r="I7" s="131">
        <v>10</v>
      </c>
      <c r="J7" s="12">
        <v>0.72499999999999998</v>
      </c>
      <c r="K7" s="12"/>
      <c r="L7" s="13">
        <f t="shared" si="1"/>
        <v>9.2750000000000004</v>
      </c>
      <c r="M7" s="131">
        <v>10</v>
      </c>
      <c r="N7" s="12">
        <v>0.8</v>
      </c>
      <c r="O7" s="12"/>
      <c r="P7" s="13">
        <f t="shared" si="2"/>
        <v>9.1999999999999993</v>
      </c>
      <c r="Q7" s="14">
        <f t="shared" si="3"/>
        <v>27.974999999999998</v>
      </c>
    </row>
    <row r="8" spans="1:17">
      <c r="A8" s="18">
        <v>5</v>
      </c>
      <c r="B8" s="107" t="s">
        <v>48</v>
      </c>
      <c r="C8" s="32" t="s">
        <v>28</v>
      </c>
      <c r="D8" s="108">
        <v>42407</v>
      </c>
      <c r="E8" s="122">
        <v>10</v>
      </c>
      <c r="F8" s="120">
        <v>0.75</v>
      </c>
      <c r="G8" s="120"/>
      <c r="H8" s="121">
        <f t="shared" si="0"/>
        <v>9.25</v>
      </c>
      <c r="I8" s="119">
        <v>10</v>
      </c>
      <c r="J8" s="120">
        <v>0.82499999999999996</v>
      </c>
      <c r="K8" s="120"/>
      <c r="L8" s="121">
        <f t="shared" si="1"/>
        <v>9.1750000000000007</v>
      </c>
      <c r="M8" s="119">
        <v>10</v>
      </c>
      <c r="N8" s="120">
        <v>0.6</v>
      </c>
      <c r="O8" s="120"/>
      <c r="P8" s="121">
        <f t="shared" si="2"/>
        <v>9.4</v>
      </c>
      <c r="Q8" s="117">
        <f t="shared" si="3"/>
        <v>27.825000000000003</v>
      </c>
    </row>
    <row r="9" spans="1:17" ht="15" customHeight="1">
      <c r="A9" s="18">
        <v>6</v>
      </c>
      <c r="B9" s="107" t="s">
        <v>163</v>
      </c>
      <c r="C9" s="29" t="s">
        <v>161</v>
      </c>
      <c r="D9" s="108">
        <v>42616</v>
      </c>
      <c r="E9" s="119">
        <v>10</v>
      </c>
      <c r="F9" s="120">
        <v>0.75</v>
      </c>
      <c r="G9" s="120"/>
      <c r="H9" s="121">
        <f t="shared" si="0"/>
        <v>9.25</v>
      </c>
      <c r="I9" s="119">
        <v>10</v>
      </c>
      <c r="J9" s="120">
        <v>0.6</v>
      </c>
      <c r="K9" s="120"/>
      <c r="L9" s="121">
        <f t="shared" si="1"/>
        <v>9.4</v>
      </c>
      <c r="M9" s="119">
        <v>10</v>
      </c>
      <c r="N9" s="120">
        <v>0.9</v>
      </c>
      <c r="O9" s="120"/>
      <c r="P9" s="121">
        <f t="shared" si="2"/>
        <v>9.1</v>
      </c>
      <c r="Q9" s="117">
        <f t="shared" si="3"/>
        <v>27.75</v>
      </c>
    </row>
    <row r="10" spans="1:17">
      <c r="A10" s="18">
        <v>7</v>
      </c>
      <c r="B10" s="107" t="s">
        <v>123</v>
      </c>
      <c r="C10" s="29" t="s">
        <v>124</v>
      </c>
      <c r="D10" s="108">
        <v>42496</v>
      </c>
      <c r="E10" s="119">
        <v>10</v>
      </c>
      <c r="F10" s="120">
        <v>0.77500000000000002</v>
      </c>
      <c r="G10" s="120"/>
      <c r="H10" s="121">
        <f t="shared" si="0"/>
        <v>9.2249999999999996</v>
      </c>
      <c r="I10" s="119">
        <v>10</v>
      </c>
      <c r="J10" s="120">
        <v>0.875</v>
      </c>
      <c r="K10" s="120"/>
      <c r="L10" s="121">
        <f t="shared" si="1"/>
        <v>9.125</v>
      </c>
      <c r="M10" s="119">
        <v>10</v>
      </c>
      <c r="N10" s="120">
        <v>0.7</v>
      </c>
      <c r="O10" s="120"/>
      <c r="P10" s="121">
        <f t="shared" si="2"/>
        <v>9.3000000000000007</v>
      </c>
      <c r="Q10" s="117">
        <f t="shared" si="3"/>
        <v>27.650000000000002</v>
      </c>
    </row>
    <row r="11" spans="1:17">
      <c r="A11" s="18">
        <v>8</v>
      </c>
      <c r="B11" s="109" t="s">
        <v>47</v>
      </c>
      <c r="C11" s="29" t="s">
        <v>28</v>
      </c>
      <c r="D11" s="76">
        <v>43081</v>
      </c>
      <c r="E11" s="119">
        <v>10</v>
      </c>
      <c r="F11" s="120">
        <v>1.1499999999999999</v>
      </c>
      <c r="G11" s="120"/>
      <c r="H11" s="121">
        <f t="shared" si="0"/>
        <v>8.85</v>
      </c>
      <c r="I11" s="119">
        <v>10</v>
      </c>
      <c r="J11" s="120">
        <v>0.72499999999999998</v>
      </c>
      <c r="K11" s="120"/>
      <c r="L11" s="121">
        <f t="shared" si="1"/>
        <v>9.2750000000000004</v>
      </c>
      <c r="M11" s="119">
        <v>10</v>
      </c>
      <c r="N11" s="120">
        <v>0.5</v>
      </c>
      <c r="O11" s="120"/>
      <c r="P11" s="121">
        <f t="shared" si="2"/>
        <v>9.5</v>
      </c>
      <c r="Q11" s="117">
        <f t="shared" si="3"/>
        <v>27.625</v>
      </c>
    </row>
    <row r="12" spans="1:17">
      <c r="A12" s="18">
        <v>9</v>
      </c>
      <c r="B12" s="107" t="s">
        <v>164</v>
      </c>
      <c r="C12" s="29" t="s">
        <v>161</v>
      </c>
      <c r="D12" s="108">
        <v>42576</v>
      </c>
      <c r="E12" s="119">
        <v>10</v>
      </c>
      <c r="F12" s="120">
        <v>0.95</v>
      </c>
      <c r="G12" s="120"/>
      <c r="H12" s="121">
        <f t="shared" si="0"/>
        <v>9.0500000000000007</v>
      </c>
      <c r="I12" s="119">
        <v>10</v>
      </c>
      <c r="J12" s="120">
        <v>0.55000000000000004</v>
      </c>
      <c r="K12" s="120"/>
      <c r="L12" s="121">
        <f t="shared" si="1"/>
        <v>9.4499999999999993</v>
      </c>
      <c r="M12" s="119">
        <v>10</v>
      </c>
      <c r="N12" s="120">
        <v>0.9</v>
      </c>
      <c r="O12" s="120"/>
      <c r="P12" s="121">
        <f t="shared" si="2"/>
        <v>9.1</v>
      </c>
      <c r="Q12" s="117">
        <f t="shared" si="3"/>
        <v>27.6</v>
      </c>
    </row>
    <row r="13" spans="1:17">
      <c r="A13" s="18">
        <v>10</v>
      </c>
      <c r="B13" s="45" t="s">
        <v>187</v>
      </c>
      <c r="C13" s="29" t="s">
        <v>95</v>
      </c>
      <c r="D13" s="76">
        <v>42914</v>
      </c>
      <c r="E13" s="119">
        <v>10</v>
      </c>
      <c r="F13" s="120">
        <v>1.2250000000000001</v>
      </c>
      <c r="G13" s="120"/>
      <c r="H13" s="121">
        <f t="shared" si="0"/>
        <v>8.7750000000000004</v>
      </c>
      <c r="I13" s="119">
        <v>10</v>
      </c>
      <c r="J13" s="120">
        <v>0.75</v>
      </c>
      <c r="K13" s="120"/>
      <c r="L13" s="121">
        <f t="shared" si="1"/>
        <v>9.25</v>
      </c>
      <c r="M13" s="119">
        <v>10</v>
      </c>
      <c r="N13" s="120">
        <v>0.5</v>
      </c>
      <c r="O13" s="120"/>
      <c r="P13" s="121">
        <f t="shared" si="2"/>
        <v>9.5</v>
      </c>
      <c r="Q13" s="117">
        <f t="shared" si="3"/>
        <v>27.524999999999999</v>
      </c>
    </row>
    <row r="14" spans="1:17">
      <c r="A14" s="18">
        <v>11</v>
      </c>
      <c r="B14" s="107" t="s">
        <v>149</v>
      </c>
      <c r="C14" s="29" t="s">
        <v>148</v>
      </c>
      <c r="D14" s="108">
        <v>42371</v>
      </c>
      <c r="E14" s="119">
        <v>10</v>
      </c>
      <c r="F14" s="120">
        <v>0.75</v>
      </c>
      <c r="G14" s="120"/>
      <c r="H14" s="121">
        <f t="shared" si="0"/>
        <v>9.25</v>
      </c>
      <c r="I14" s="119">
        <v>10</v>
      </c>
      <c r="J14" s="120">
        <v>0.82499999999999996</v>
      </c>
      <c r="K14" s="120"/>
      <c r="L14" s="121">
        <f t="shared" si="1"/>
        <v>9.1750000000000007</v>
      </c>
      <c r="M14" s="119">
        <v>10</v>
      </c>
      <c r="N14" s="120">
        <v>0.9</v>
      </c>
      <c r="O14" s="120"/>
      <c r="P14" s="121">
        <f t="shared" si="2"/>
        <v>9.1</v>
      </c>
      <c r="Q14" s="117">
        <f t="shared" si="3"/>
        <v>27.524999999999999</v>
      </c>
    </row>
    <row r="15" spans="1:17">
      <c r="A15" s="18">
        <v>12</v>
      </c>
      <c r="B15" s="132" t="s">
        <v>104</v>
      </c>
      <c r="C15" s="30" t="s">
        <v>95</v>
      </c>
      <c r="D15" s="128">
        <v>42478</v>
      </c>
      <c r="E15" s="124">
        <v>10</v>
      </c>
      <c r="F15" s="125">
        <v>1.1499999999999999</v>
      </c>
      <c r="G15" s="125"/>
      <c r="H15" s="126">
        <f t="shared" si="0"/>
        <v>8.85</v>
      </c>
      <c r="I15" s="124">
        <v>10</v>
      </c>
      <c r="J15" s="125">
        <v>0.65</v>
      </c>
      <c r="K15" s="125"/>
      <c r="L15" s="126">
        <f t="shared" si="1"/>
        <v>9.35</v>
      </c>
      <c r="M15" s="124">
        <v>10</v>
      </c>
      <c r="N15" s="125">
        <v>0.7</v>
      </c>
      <c r="O15" s="125"/>
      <c r="P15" s="126">
        <f t="shared" si="2"/>
        <v>9.3000000000000007</v>
      </c>
      <c r="Q15" s="127">
        <f t="shared" si="3"/>
        <v>27.5</v>
      </c>
    </row>
    <row r="16" spans="1:17" s="58" customFormat="1">
      <c r="A16" s="18">
        <v>13</v>
      </c>
      <c r="B16" s="39" t="s">
        <v>70</v>
      </c>
      <c r="C16" s="25" t="s">
        <v>71</v>
      </c>
      <c r="D16" s="26">
        <v>42557</v>
      </c>
      <c r="E16" s="10">
        <v>10</v>
      </c>
      <c r="F16" s="11">
        <v>0.95</v>
      </c>
      <c r="G16" s="12"/>
      <c r="H16" s="13">
        <f t="shared" si="0"/>
        <v>9.0500000000000007</v>
      </c>
      <c r="I16" s="10">
        <v>10</v>
      </c>
      <c r="J16" s="11">
        <v>1.1000000000000001</v>
      </c>
      <c r="K16" s="12"/>
      <c r="L16" s="13">
        <f t="shared" si="1"/>
        <v>8.9</v>
      </c>
      <c r="M16" s="10">
        <v>10</v>
      </c>
      <c r="N16" s="11">
        <v>0.5</v>
      </c>
      <c r="O16" s="12"/>
      <c r="P16" s="13">
        <f t="shared" si="2"/>
        <v>9.5</v>
      </c>
      <c r="Q16" s="14">
        <f t="shared" si="3"/>
        <v>27.450000000000003</v>
      </c>
    </row>
    <row r="17" spans="1:17">
      <c r="A17" s="18">
        <v>14</v>
      </c>
      <c r="B17" s="43" t="s">
        <v>162</v>
      </c>
      <c r="C17" s="25" t="s">
        <v>161</v>
      </c>
      <c r="D17" s="20">
        <v>42628</v>
      </c>
      <c r="E17" s="10">
        <v>10</v>
      </c>
      <c r="F17" s="11">
        <v>1.05</v>
      </c>
      <c r="G17" s="12">
        <v>0.1</v>
      </c>
      <c r="H17" s="13">
        <f t="shared" si="0"/>
        <v>8.85</v>
      </c>
      <c r="I17" s="10">
        <v>10</v>
      </c>
      <c r="J17" s="11">
        <v>1.1000000000000001</v>
      </c>
      <c r="K17" s="12"/>
      <c r="L17" s="13">
        <f t="shared" si="1"/>
        <v>8.9</v>
      </c>
      <c r="M17" s="10">
        <v>10</v>
      </c>
      <c r="N17" s="11">
        <v>0.35</v>
      </c>
      <c r="O17" s="12"/>
      <c r="P17" s="13">
        <f t="shared" si="2"/>
        <v>9.65</v>
      </c>
      <c r="Q17" s="14">
        <f t="shared" si="3"/>
        <v>27.4</v>
      </c>
    </row>
    <row r="18" spans="1:17">
      <c r="A18" s="18">
        <v>15</v>
      </c>
      <c r="B18" s="45" t="s">
        <v>55</v>
      </c>
      <c r="C18" s="30" t="s">
        <v>28</v>
      </c>
      <c r="D18" s="76">
        <v>42944</v>
      </c>
      <c r="E18" s="119">
        <v>10</v>
      </c>
      <c r="F18" s="120">
        <v>0.65</v>
      </c>
      <c r="G18" s="120"/>
      <c r="H18" s="121">
        <f t="shared" si="0"/>
        <v>9.35</v>
      </c>
      <c r="I18" s="119">
        <v>10</v>
      </c>
      <c r="J18" s="120">
        <v>0.875</v>
      </c>
      <c r="K18" s="120"/>
      <c r="L18" s="121">
        <f t="shared" si="1"/>
        <v>9.125</v>
      </c>
      <c r="M18" s="119">
        <v>10</v>
      </c>
      <c r="N18" s="120">
        <v>1.1000000000000001</v>
      </c>
      <c r="O18" s="120"/>
      <c r="P18" s="121">
        <f t="shared" si="2"/>
        <v>8.9</v>
      </c>
      <c r="Q18" s="117">
        <f t="shared" si="3"/>
        <v>27.375</v>
      </c>
    </row>
    <row r="19" spans="1:17">
      <c r="A19" s="18">
        <v>16</v>
      </c>
      <c r="B19" s="111" t="s">
        <v>105</v>
      </c>
      <c r="C19" s="30" t="s">
        <v>95</v>
      </c>
      <c r="D19" s="76">
        <v>42664</v>
      </c>
      <c r="E19" s="119">
        <v>10</v>
      </c>
      <c r="F19" s="120">
        <v>1.0249999999999999</v>
      </c>
      <c r="G19" s="120"/>
      <c r="H19" s="121">
        <f t="shared" si="0"/>
        <v>8.9749999999999996</v>
      </c>
      <c r="I19" s="119">
        <v>10</v>
      </c>
      <c r="J19" s="120">
        <v>0.8</v>
      </c>
      <c r="K19" s="120"/>
      <c r="L19" s="121">
        <f t="shared" si="1"/>
        <v>9.1999999999999993</v>
      </c>
      <c r="M19" s="119">
        <v>10</v>
      </c>
      <c r="N19" s="120">
        <v>0.8</v>
      </c>
      <c r="O19" s="120"/>
      <c r="P19" s="121">
        <f t="shared" si="2"/>
        <v>9.1999999999999993</v>
      </c>
      <c r="Q19" s="117">
        <f t="shared" si="3"/>
        <v>27.374999999999996</v>
      </c>
    </row>
    <row r="20" spans="1:17">
      <c r="A20" s="18">
        <v>17</v>
      </c>
      <c r="B20" s="112" t="s">
        <v>50</v>
      </c>
      <c r="C20" s="30" t="s">
        <v>28</v>
      </c>
      <c r="D20" s="24">
        <v>42483</v>
      </c>
      <c r="E20" s="119">
        <v>10</v>
      </c>
      <c r="F20" s="120">
        <v>1.05</v>
      </c>
      <c r="G20" s="120"/>
      <c r="H20" s="121">
        <f t="shared" si="0"/>
        <v>8.9499999999999993</v>
      </c>
      <c r="I20" s="119">
        <v>10</v>
      </c>
      <c r="J20" s="120">
        <v>1</v>
      </c>
      <c r="K20" s="120"/>
      <c r="L20" s="121">
        <f t="shared" si="1"/>
        <v>9</v>
      </c>
      <c r="M20" s="119">
        <v>10</v>
      </c>
      <c r="N20" s="120">
        <v>0.6</v>
      </c>
      <c r="O20" s="120"/>
      <c r="P20" s="121">
        <f t="shared" si="2"/>
        <v>9.4</v>
      </c>
      <c r="Q20" s="117">
        <f t="shared" si="3"/>
        <v>27.35</v>
      </c>
    </row>
    <row r="21" spans="1:17">
      <c r="A21" s="18">
        <v>18</v>
      </c>
      <c r="B21" s="45" t="s">
        <v>87</v>
      </c>
      <c r="C21" s="30" t="s">
        <v>90</v>
      </c>
      <c r="D21" s="76">
        <v>42490</v>
      </c>
      <c r="E21" s="119">
        <v>10</v>
      </c>
      <c r="F21" s="120">
        <v>1.2250000000000001</v>
      </c>
      <c r="G21" s="120"/>
      <c r="H21" s="121">
        <f t="shared" si="0"/>
        <v>8.7750000000000004</v>
      </c>
      <c r="I21" s="119">
        <v>10</v>
      </c>
      <c r="J21" s="120">
        <v>0.75</v>
      </c>
      <c r="K21" s="120"/>
      <c r="L21" s="121">
        <f t="shared" si="1"/>
        <v>9.25</v>
      </c>
      <c r="M21" s="119">
        <v>10</v>
      </c>
      <c r="N21" s="120">
        <v>0.7</v>
      </c>
      <c r="O21" s="120"/>
      <c r="P21" s="121">
        <f t="shared" si="2"/>
        <v>9.3000000000000007</v>
      </c>
      <c r="Q21" s="117">
        <f t="shared" si="3"/>
        <v>27.324999999999999</v>
      </c>
    </row>
    <row r="22" spans="1:17">
      <c r="A22" s="18">
        <v>19</v>
      </c>
      <c r="B22" s="107" t="s">
        <v>150</v>
      </c>
      <c r="C22" s="32" t="s">
        <v>148</v>
      </c>
      <c r="D22" s="108">
        <v>42566</v>
      </c>
      <c r="E22" s="122">
        <v>10</v>
      </c>
      <c r="F22" s="120">
        <v>0.82499999999999996</v>
      </c>
      <c r="G22" s="120"/>
      <c r="H22" s="121">
        <f t="shared" si="0"/>
        <v>9.1750000000000007</v>
      </c>
      <c r="I22" s="119">
        <v>10</v>
      </c>
      <c r="J22" s="120">
        <v>0.875</v>
      </c>
      <c r="K22" s="120">
        <v>0.3</v>
      </c>
      <c r="L22" s="121">
        <f t="shared" si="1"/>
        <v>8.8249999999999993</v>
      </c>
      <c r="M22" s="119">
        <v>10</v>
      </c>
      <c r="N22" s="120">
        <v>0.7</v>
      </c>
      <c r="O22" s="120"/>
      <c r="P22" s="121">
        <f t="shared" si="2"/>
        <v>9.3000000000000007</v>
      </c>
      <c r="Q22" s="117">
        <f t="shared" si="3"/>
        <v>27.3</v>
      </c>
    </row>
    <row r="23" spans="1:17">
      <c r="A23" s="18">
        <v>20</v>
      </c>
      <c r="B23" s="133" t="s">
        <v>53</v>
      </c>
      <c r="C23" s="29" t="s">
        <v>28</v>
      </c>
      <c r="D23" s="134">
        <v>42819</v>
      </c>
      <c r="E23" s="119">
        <v>10</v>
      </c>
      <c r="F23" s="120">
        <v>1.175</v>
      </c>
      <c r="G23" s="120"/>
      <c r="H23" s="121">
        <f t="shared" si="0"/>
        <v>8.8249999999999993</v>
      </c>
      <c r="I23" s="119">
        <v>10</v>
      </c>
      <c r="J23" s="120">
        <v>0.875</v>
      </c>
      <c r="K23" s="120"/>
      <c r="L23" s="121">
        <f t="shared" si="1"/>
        <v>9.125</v>
      </c>
      <c r="M23" s="119">
        <v>10</v>
      </c>
      <c r="N23" s="120">
        <v>0.7</v>
      </c>
      <c r="O23" s="120"/>
      <c r="P23" s="121">
        <f t="shared" si="2"/>
        <v>9.3000000000000007</v>
      </c>
      <c r="Q23" s="117">
        <f t="shared" si="3"/>
        <v>27.25</v>
      </c>
    </row>
    <row r="24" spans="1:17">
      <c r="A24" s="18">
        <v>21</v>
      </c>
      <c r="B24" s="23" t="s">
        <v>166</v>
      </c>
      <c r="C24" s="32" t="s">
        <v>161</v>
      </c>
      <c r="D24" s="27">
        <v>42692</v>
      </c>
      <c r="E24" s="19">
        <v>10</v>
      </c>
      <c r="F24" s="11">
        <v>1.05</v>
      </c>
      <c r="G24" s="12">
        <v>0.2</v>
      </c>
      <c r="H24" s="13">
        <f t="shared" si="0"/>
        <v>8.75</v>
      </c>
      <c r="I24" s="10">
        <v>10</v>
      </c>
      <c r="J24" s="11">
        <v>0.85</v>
      </c>
      <c r="K24" s="12">
        <v>0.2</v>
      </c>
      <c r="L24" s="13">
        <f t="shared" si="1"/>
        <v>8.9500000000000011</v>
      </c>
      <c r="M24" s="10">
        <v>10</v>
      </c>
      <c r="N24" s="11">
        <v>0.45</v>
      </c>
      <c r="O24" s="12"/>
      <c r="P24" s="13">
        <f t="shared" si="2"/>
        <v>9.5500000000000007</v>
      </c>
      <c r="Q24" s="14">
        <f t="shared" si="3"/>
        <v>27.250000000000004</v>
      </c>
    </row>
    <row r="25" spans="1:17">
      <c r="A25" s="18">
        <v>22</v>
      </c>
      <c r="B25" s="112" t="s">
        <v>61</v>
      </c>
      <c r="C25" s="29" t="s">
        <v>58</v>
      </c>
      <c r="D25" s="24">
        <v>42612</v>
      </c>
      <c r="E25" s="119">
        <v>10</v>
      </c>
      <c r="F25" s="120">
        <v>0.7</v>
      </c>
      <c r="G25" s="120"/>
      <c r="H25" s="121">
        <f t="shared" si="0"/>
        <v>9.3000000000000007</v>
      </c>
      <c r="I25" s="119">
        <v>9</v>
      </c>
      <c r="J25" s="120">
        <v>0.45</v>
      </c>
      <c r="K25" s="120"/>
      <c r="L25" s="121">
        <f t="shared" si="1"/>
        <v>8.5500000000000007</v>
      </c>
      <c r="M25" s="119">
        <v>10</v>
      </c>
      <c r="N25" s="120">
        <v>0.6</v>
      </c>
      <c r="O25" s="120"/>
      <c r="P25" s="121">
        <f t="shared" si="2"/>
        <v>9.4</v>
      </c>
      <c r="Q25" s="117">
        <f t="shared" si="3"/>
        <v>27.25</v>
      </c>
    </row>
    <row r="26" spans="1:17">
      <c r="A26" s="18">
        <v>23</v>
      </c>
      <c r="B26" s="107" t="s">
        <v>126</v>
      </c>
      <c r="C26" s="29" t="s">
        <v>124</v>
      </c>
      <c r="D26" s="108">
        <v>42628</v>
      </c>
      <c r="E26" s="119">
        <v>10</v>
      </c>
      <c r="F26" s="120">
        <v>1.175</v>
      </c>
      <c r="G26" s="120"/>
      <c r="H26" s="121">
        <f t="shared" si="0"/>
        <v>8.8249999999999993</v>
      </c>
      <c r="I26" s="119">
        <v>10</v>
      </c>
      <c r="J26" s="120">
        <v>0.82499999999999996</v>
      </c>
      <c r="K26" s="120"/>
      <c r="L26" s="121">
        <f t="shared" si="1"/>
        <v>9.1750000000000007</v>
      </c>
      <c r="M26" s="119">
        <v>10</v>
      </c>
      <c r="N26" s="120">
        <v>0.9</v>
      </c>
      <c r="O26" s="120"/>
      <c r="P26" s="121">
        <f t="shared" si="2"/>
        <v>9.1</v>
      </c>
      <c r="Q26" s="117">
        <f t="shared" si="3"/>
        <v>27.1</v>
      </c>
    </row>
    <row r="27" spans="1:17">
      <c r="A27" s="18">
        <v>24</v>
      </c>
      <c r="B27" s="43" t="s">
        <v>72</v>
      </c>
      <c r="C27" s="21" t="s">
        <v>71</v>
      </c>
      <c r="D27" s="20">
        <v>42579</v>
      </c>
      <c r="E27" s="10">
        <v>10</v>
      </c>
      <c r="F27" s="11">
        <v>1</v>
      </c>
      <c r="G27" s="12"/>
      <c r="H27" s="13">
        <f t="shared" si="0"/>
        <v>9</v>
      </c>
      <c r="I27" s="10">
        <v>10</v>
      </c>
      <c r="J27" s="11">
        <v>1.35</v>
      </c>
      <c r="K27" s="12"/>
      <c r="L27" s="13">
        <f t="shared" si="1"/>
        <v>8.65</v>
      </c>
      <c r="M27" s="10">
        <v>10</v>
      </c>
      <c r="N27" s="11">
        <v>0.55000000000000004</v>
      </c>
      <c r="O27" s="12"/>
      <c r="P27" s="13">
        <f t="shared" si="2"/>
        <v>9.4499999999999993</v>
      </c>
      <c r="Q27" s="14">
        <f t="shared" si="3"/>
        <v>27.099999999999998</v>
      </c>
    </row>
    <row r="28" spans="1:17">
      <c r="A28" s="18">
        <v>25</v>
      </c>
      <c r="B28" s="37" t="s">
        <v>51</v>
      </c>
      <c r="C28" s="21" t="s">
        <v>28</v>
      </c>
      <c r="D28" s="31">
        <v>42495</v>
      </c>
      <c r="E28" s="10">
        <v>10</v>
      </c>
      <c r="F28" s="11">
        <v>1.05</v>
      </c>
      <c r="G28" s="12"/>
      <c r="H28" s="13">
        <f t="shared" si="0"/>
        <v>8.9499999999999993</v>
      </c>
      <c r="I28" s="10">
        <v>10</v>
      </c>
      <c r="J28" s="11">
        <v>1.575</v>
      </c>
      <c r="K28" s="12"/>
      <c r="L28" s="13">
        <f t="shared" si="1"/>
        <v>8.4250000000000007</v>
      </c>
      <c r="M28" s="10">
        <v>10</v>
      </c>
      <c r="N28" s="11">
        <v>0.35</v>
      </c>
      <c r="O28" s="12"/>
      <c r="P28" s="13">
        <f t="shared" si="2"/>
        <v>9.65</v>
      </c>
      <c r="Q28" s="14">
        <f t="shared" si="3"/>
        <v>27.024999999999999</v>
      </c>
    </row>
    <row r="29" spans="1:17">
      <c r="A29" s="18">
        <v>26</v>
      </c>
      <c r="B29" s="115" t="s">
        <v>89</v>
      </c>
      <c r="C29" s="29" t="s">
        <v>90</v>
      </c>
      <c r="D29" s="76">
        <v>42413</v>
      </c>
      <c r="E29" s="119">
        <v>10</v>
      </c>
      <c r="F29" s="120">
        <v>1</v>
      </c>
      <c r="G29" s="120"/>
      <c r="H29" s="121">
        <f t="shared" si="0"/>
        <v>9</v>
      </c>
      <c r="I29" s="119">
        <v>10</v>
      </c>
      <c r="J29" s="120">
        <v>0.57499999999999996</v>
      </c>
      <c r="K29" s="120"/>
      <c r="L29" s="121">
        <f t="shared" si="1"/>
        <v>9.4250000000000007</v>
      </c>
      <c r="M29" s="119">
        <v>10</v>
      </c>
      <c r="N29" s="120">
        <v>1.4</v>
      </c>
      <c r="O29" s="120"/>
      <c r="P29" s="121">
        <f t="shared" si="2"/>
        <v>8.6</v>
      </c>
      <c r="Q29" s="117">
        <f t="shared" si="3"/>
        <v>27.024999999999999</v>
      </c>
    </row>
    <row r="30" spans="1:17">
      <c r="A30" s="18">
        <v>27</v>
      </c>
      <c r="B30" s="109" t="s">
        <v>85</v>
      </c>
      <c r="C30" s="29" t="s">
        <v>90</v>
      </c>
      <c r="D30" s="76">
        <v>42962</v>
      </c>
      <c r="E30" s="119">
        <v>10</v>
      </c>
      <c r="F30" s="120">
        <v>1.2</v>
      </c>
      <c r="G30" s="120"/>
      <c r="H30" s="121">
        <f t="shared" si="0"/>
        <v>8.8000000000000007</v>
      </c>
      <c r="I30" s="119">
        <v>10</v>
      </c>
      <c r="J30" s="120">
        <v>0.65</v>
      </c>
      <c r="K30" s="120"/>
      <c r="L30" s="121">
        <f t="shared" si="1"/>
        <v>9.35</v>
      </c>
      <c r="M30" s="119">
        <v>10</v>
      </c>
      <c r="N30" s="120">
        <v>1.2</v>
      </c>
      <c r="O30" s="120"/>
      <c r="P30" s="121">
        <f t="shared" si="2"/>
        <v>8.8000000000000007</v>
      </c>
      <c r="Q30" s="117">
        <f t="shared" si="3"/>
        <v>26.95</v>
      </c>
    </row>
    <row r="31" spans="1:17">
      <c r="A31" s="18">
        <v>28</v>
      </c>
      <c r="B31" s="40" t="s">
        <v>49</v>
      </c>
      <c r="C31" s="21" t="s">
        <v>28</v>
      </c>
      <c r="D31" s="24">
        <v>42441</v>
      </c>
      <c r="E31" s="10">
        <v>10</v>
      </c>
      <c r="F31" s="11">
        <v>1.35</v>
      </c>
      <c r="G31" s="12"/>
      <c r="H31" s="13">
        <f t="shared" si="0"/>
        <v>8.65</v>
      </c>
      <c r="I31" s="10">
        <v>10</v>
      </c>
      <c r="J31" s="11">
        <v>1.375</v>
      </c>
      <c r="K31" s="12">
        <v>0.1</v>
      </c>
      <c r="L31" s="13">
        <f t="shared" si="1"/>
        <v>8.5250000000000004</v>
      </c>
      <c r="M31" s="10">
        <v>10</v>
      </c>
      <c r="N31" s="11">
        <v>0.25</v>
      </c>
      <c r="O31" s="12"/>
      <c r="P31" s="13">
        <f t="shared" si="2"/>
        <v>9.75</v>
      </c>
      <c r="Q31" s="14">
        <f t="shared" si="3"/>
        <v>26.925000000000001</v>
      </c>
    </row>
    <row r="32" spans="1:17" ht="15.75" customHeight="1">
      <c r="A32" s="18">
        <v>29</v>
      </c>
      <c r="B32" s="112" t="s">
        <v>99</v>
      </c>
      <c r="C32" s="29" t="s">
        <v>95</v>
      </c>
      <c r="D32" s="24">
        <v>42737</v>
      </c>
      <c r="E32" s="119">
        <v>10</v>
      </c>
      <c r="F32" s="120">
        <v>1.4750000000000001</v>
      </c>
      <c r="G32" s="120"/>
      <c r="H32" s="121">
        <f t="shared" si="0"/>
        <v>8.5250000000000004</v>
      </c>
      <c r="I32" s="119">
        <v>10</v>
      </c>
      <c r="J32" s="120">
        <v>0.95</v>
      </c>
      <c r="K32" s="120"/>
      <c r="L32" s="121">
        <f t="shared" si="1"/>
        <v>9.0500000000000007</v>
      </c>
      <c r="M32" s="119">
        <v>10</v>
      </c>
      <c r="N32" s="120">
        <v>0.8</v>
      </c>
      <c r="O32" s="120"/>
      <c r="P32" s="121">
        <f t="shared" si="2"/>
        <v>9.1999999999999993</v>
      </c>
      <c r="Q32" s="117">
        <f t="shared" si="3"/>
        <v>26.775000000000002</v>
      </c>
    </row>
    <row r="33" spans="1:17">
      <c r="A33" s="18">
        <v>30</v>
      </c>
      <c r="B33" s="113" t="s">
        <v>188</v>
      </c>
      <c r="C33" s="29" t="s">
        <v>28</v>
      </c>
      <c r="D33" s="114">
        <v>42713</v>
      </c>
      <c r="E33" s="119">
        <v>10</v>
      </c>
      <c r="F33" s="120">
        <v>0.77500000000000002</v>
      </c>
      <c r="G33" s="120"/>
      <c r="H33" s="121">
        <f t="shared" si="0"/>
        <v>9.2249999999999996</v>
      </c>
      <c r="I33" s="119">
        <v>10</v>
      </c>
      <c r="J33" s="120">
        <v>1.8</v>
      </c>
      <c r="K33" s="120"/>
      <c r="L33" s="121">
        <f t="shared" si="1"/>
        <v>8.1999999999999993</v>
      </c>
      <c r="M33" s="119">
        <v>10</v>
      </c>
      <c r="N33" s="120">
        <v>0.7</v>
      </c>
      <c r="O33" s="120"/>
      <c r="P33" s="121">
        <f t="shared" si="2"/>
        <v>9.3000000000000007</v>
      </c>
      <c r="Q33" s="117">
        <f t="shared" si="3"/>
        <v>26.724999999999998</v>
      </c>
    </row>
    <row r="34" spans="1:17">
      <c r="A34" s="18">
        <v>31</v>
      </c>
      <c r="B34" s="45" t="s">
        <v>98</v>
      </c>
      <c r="C34" s="29" t="s">
        <v>95</v>
      </c>
      <c r="D34" s="76">
        <v>42749</v>
      </c>
      <c r="E34" s="119">
        <v>10</v>
      </c>
      <c r="F34" s="120">
        <v>1.425</v>
      </c>
      <c r="G34" s="120"/>
      <c r="H34" s="121">
        <f t="shared" si="0"/>
        <v>8.5749999999999993</v>
      </c>
      <c r="I34" s="119">
        <v>10</v>
      </c>
      <c r="J34" s="120">
        <v>1</v>
      </c>
      <c r="K34" s="120"/>
      <c r="L34" s="121">
        <f t="shared" si="1"/>
        <v>9</v>
      </c>
      <c r="M34" s="119">
        <v>10</v>
      </c>
      <c r="N34" s="120">
        <v>0.9</v>
      </c>
      <c r="O34" s="120"/>
      <c r="P34" s="121">
        <f t="shared" si="2"/>
        <v>9.1</v>
      </c>
      <c r="Q34" s="117">
        <f t="shared" si="3"/>
        <v>26.674999999999997</v>
      </c>
    </row>
    <row r="35" spans="1:17">
      <c r="A35" s="18">
        <v>32</v>
      </c>
      <c r="B35" s="107" t="s">
        <v>106</v>
      </c>
      <c r="C35" s="29" t="s">
        <v>95</v>
      </c>
      <c r="D35" s="108">
        <v>42812</v>
      </c>
      <c r="E35" s="119">
        <v>10</v>
      </c>
      <c r="F35" s="120">
        <v>1.7</v>
      </c>
      <c r="G35" s="120"/>
      <c r="H35" s="121">
        <f t="shared" si="0"/>
        <v>8.3000000000000007</v>
      </c>
      <c r="I35" s="119">
        <v>10</v>
      </c>
      <c r="J35" s="120">
        <v>0.85</v>
      </c>
      <c r="K35" s="120"/>
      <c r="L35" s="121">
        <f t="shared" si="1"/>
        <v>9.15</v>
      </c>
      <c r="M35" s="119">
        <v>10</v>
      </c>
      <c r="N35" s="120">
        <v>0.9</v>
      </c>
      <c r="O35" s="120"/>
      <c r="P35" s="121">
        <f t="shared" si="2"/>
        <v>9.1</v>
      </c>
      <c r="Q35" s="117">
        <f t="shared" si="3"/>
        <v>26.550000000000004</v>
      </c>
    </row>
    <row r="36" spans="1:17">
      <c r="A36" s="18">
        <v>33</v>
      </c>
      <c r="B36" s="110" t="s">
        <v>59</v>
      </c>
      <c r="C36" s="29" t="s">
        <v>58</v>
      </c>
      <c r="D36" s="76">
        <v>42654</v>
      </c>
      <c r="E36" s="119">
        <v>9</v>
      </c>
      <c r="F36" s="120">
        <v>0.65</v>
      </c>
      <c r="G36" s="120"/>
      <c r="H36" s="121">
        <f t="shared" ref="H36:H53" si="4">SUM(E36-F36-G36)</f>
        <v>8.35</v>
      </c>
      <c r="I36" s="119">
        <v>10</v>
      </c>
      <c r="J36" s="120">
        <v>0.8</v>
      </c>
      <c r="K36" s="120"/>
      <c r="L36" s="121">
        <f t="shared" ref="L36:L53" si="5">SUM(I36-J36-K36)</f>
        <v>9.1999999999999993</v>
      </c>
      <c r="M36" s="119">
        <v>10</v>
      </c>
      <c r="N36" s="120">
        <v>0.9</v>
      </c>
      <c r="O36" s="120"/>
      <c r="P36" s="121">
        <f t="shared" ref="P36:P53" si="6">SUM(M36-N36-O36)</f>
        <v>9.1</v>
      </c>
      <c r="Q36" s="117">
        <f t="shared" ref="Q36:Q53" si="7">SUM(H36+L36+P36)</f>
        <v>26.65</v>
      </c>
    </row>
    <row r="37" spans="1:17">
      <c r="A37" s="18">
        <v>34</v>
      </c>
      <c r="B37" s="115" t="s">
        <v>88</v>
      </c>
      <c r="C37" s="29" t="s">
        <v>90</v>
      </c>
      <c r="D37" s="76">
        <v>42403</v>
      </c>
      <c r="E37" s="119">
        <v>10</v>
      </c>
      <c r="F37" s="120">
        <v>1.75</v>
      </c>
      <c r="G37" s="120"/>
      <c r="H37" s="121">
        <f t="shared" si="4"/>
        <v>8.25</v>
      </c>
      <c r="I37" s="119">
        <v>10</v>
      </c>
      <c r="J37" s="120">
        <v>0.52500000000000002</v>
      </c>
      <c r="K37" s="120"/>
      <c r="L37" s="121">
        <f t="shared" si="5"/>
        <v>9.4749999999999996</v>
      </c>
      <c r="M37" s="119">
        <v>10</v>
      </c>
      <c r="N37" s="120">
        <v>1.2</v>
      </c>
      <c r="O37" s="120"/>
      <c r="P37" s="121">
        <f t="shared" si="6"/>
        <v>8.8000000000000007</v>
      </c>
      <c r="Q37" s="117">
        <f t="shared" si="7"/>
        <v>26.525000000000002</v>
      </c>
    </row>
    <row r="38" spans="1:17">
      <c r="A38" s="18">
        <v>35</v>
      </c>
      <c r="B38" s="37" t="s">
        <v>107</v>
      </c>
      <c r="C38" s="21" t="s">
        <v>95</v>
      </c>
      <c r="D38" s="31">
        <v>42768</v>
      </c>
      <c r="E38" s="10">
        <v>10</v>
      </c>
      <c r="F38" s="11">
        <v>1.1000000000000001</v>
      </c>
      <c r="G38" s="12"/>
      <c r="H38" s="13">
        <f t="shared" si="4"/>
        <v>8.9</v>
      </c>
      <c r="I38" s="10">
        <v>9</v>
      </c>
      <c r="J38" s="11">
        <v>1.5</v>
      </c>
      <c r="K38" s="12"/>
      <c r="L38" s="13">
        <f t="shared" si="5"/>
        <v>7.5</v>
      </c>
      <c r="M38" s="10">
        <v>10</v>
      </c>
      <c r="N38" s="11">
        <v>0.3</v>
      </c>
      <c r="O38" s="12"/>
      <c r="P38" s="13">
        <f t="shared" si="6"/>
        <v>9.6999999999999993</v>
      </c>
      <c r="Q38" s="14">
        <f t="shared" si="7"/>
        <v>26.099999999999998</v>
      </c>
    </row>
    <row r="39" spans="1:17">
      <c r="A39" s="18">
        <v>36</v>
      </c>
      <c r="B39" s="43" t="s">
        <v>31</v>
      </c>
      <c r="C39" s="21" t="s">
        <v>32</v>
      </c>
      <c r="D39" s="20">
        <v>42637</v>
      </c>
      <c r="E39" s="10">
        <v>10</v>
      </c>
      <c r="F39" s="11">
        <v>1.2</v>
      </c>
      <c r="G39" s="12"/>
      <c r="H39" s="13">
        <f t="shared" si="4"/>
        <v>8.8000000000000007</v>
      </c>
      <c r="I39" s="10">
        <v>10</v>
      </c>
      <c r="J39" s="11">
        <v>1.9</v>
      </c>
      <c r="K39" s="12"/>
      <c r="L39" s="13">
        <f t="shared" si="5"/>
        <v>8.1</v>
      </c>
      <c r="M39" s="10">
        <v>10</v>
      </c>
      <c r="N39" s="11">
        <v>0.85</v>
      </c>
      <c r="O39" s="12"/>
      <c r="P39" s="13">
        <f t="shared" si="6"/>
        <v>9.15</v>
      </c>
      <c r="Q39" s="14">
        <f t="shared" si="7"/>
        <v>26.049999999999997</v>
      </c>
    </row>
    <row r="40" spans="1:17">
      <c r="A40" s="18">
        <v>37</v>
      </c>
      <c r="B40" s="113" t="s">
        <v>54</v>
      </c>
      <c r="C40" s="29" t="s">
        <v>28</v>
      </c>
      <c r="D40" s="114">
        <v>42728</v>
      </c>
      <c r="E40" s="119">
        <v>10</v>
      </c>
      <c r="F40" s="120">
        <v>2.0750000000000002</v>
      </c>
      <c r="G40" s="120"/>
      <c r="H40" s="121">
        <f t="shared" si="4"/>
        <v>7.9249999999999998</v>
      </c>
      <c r="I40" s="119">
        <v>10</v>
      </c>
      <c r="J40" s="120">
        <v>1.1000000000000001</v>
      </c>
      <c r="K40" s="120"/>
      <c r="L40" s="121">
        <f t="shared" si="5"/>
        <v>8.9</v>
      </c>
      <c r="M40" s="119">
        <v>10</v>
      </c>
      <c r="N40" s="120">
        <v>1.1000000000000001</v>
      </c>
      <c r="O40" s="120"/>
      <c r="P40" s="121">
        <f t="shared" si="6"/>
        <v>8.9</v>
      </c>
      <c r="Q40" s="117">
        <f t="shared" si="7"/>
        <v>25.725000000000001</v>
      </c>
    </row>
    <row r="41" spans="1:17">
      <c r="A41" s="18">
        <v>38</v>
      </c>
      <c r="B41" s="40" t="s">
        <v>56</v>
      </c>
      <c r="C41" s="21" t="s">
        <v>28</v>
      </c>
      <c r="D41" s="24">
        <v>42706</v>
      </c>
      <c r="E41" s="10">
        <v>10</v>
      </c>
      <c r="F41" s="11">
        <v>1.6</v>
      </c>
      <c r="G41" s="12"/>
      <c r="H41" s="13">
        <f t="shared" si="4"/>
        <v>8.4</v>
      </c>
      <c r="I41" s="10">
        <v>10</v>
      </c>
      <c r="J41" s="11">
        <v>1.55</v>
      </c>
      <c r="K41" s="12">
        <v>0.1</v>
      </c>
      <c r="L41" s="13">
        <f t="shared" si="5"/>
        <v>8.35</v>
      </c>
      <c r="M41" s="10">
        <v>10</v>
      </c>
      <c r="N41" s="11">
        <v>1.4</v>
      </c>
      <c r="O41" s="12"/>
      <c r="P41" s="13">
        <f t="shared" si="6"/>
        <v>8.6</v>
      </c>
      <c r="Q41" s="14">
        <f t="shared" si="7"/>
        <v>25.35</v>
      </c>
    </row>
    <row r="42" spans="1:17">
      <c r="A42" s="18">
        <v>39</v>
      </c>
      <c r="B42" s="112" t="s">
        <v>86</v>
      </c>
      <c r="C42" s="29" t="s">
        <v>90</v>
      </c>
      <c r="D42" s="24">
        <v>43041</v>
      </c>
      <c r="E42" s="119">
        <v>10</v>
      </c>
      <c r="F42" s="120">
        <v>2</v>
      </c>
      <c r="G42" s="120"/>
      <c r="H42" s="121">
        <f t="shared" si="4"/>
        <v>8</v>
      </c>
      <c r="I42" s="119">
        <v>10</v>
      </c>
      <c r="J42" s="120">
        <v>0.85</v>
      </c>
      <c r="K42" s="120"/>
      <c r="L42" s="121">
        <f t="shared" si="5"/>
        <v>9.15</v>
      </c>
      <c r="M42" s="119">
        <v>10</v>
      </c>
      <c r="N42" s="120">
        <v>1.9</v>
      </c>
      <c r="O42" s="120"/>
      <c r="P42" s="121">
        <f t="shared" si="6"/>
        <v>8.1</v>
      </c>
      <c r="Q42" s="117">
        <f t="shared" si="7"/>
        <v>25.25</v>
      </c>
    </row>
    <row r="43" spans="1:17">
      <c r="A43" s="18">
        <v>40</v>
      </c>
      <c r="B43" s="116" t="s">
        <v>189</v>
      </c>
      <c r="C43" s="29" t="s">
        <v>95</v>
      </c>
      <c r="D43" s="114">
        <v>43087</v>
      </c>
      <c r="E43" s="119">
        <v>10</v>
      </c>
      <c r="F43" s="120">
        <v>1.4750000000000001</v>
      </c>
      <c r="G43" s="120">
        <v>0.1</v>
      </c>
      <c r="H43" s="121">
        <f t="shared" si="4"/>
        <v>8.4250000000000007</v>
      </c>
      <c r="I43" s="119">
        <v>9</v>
      </c>
      <c r="J43" s="120">
        <v>0.85</v>
      </c>
      <c r="K43" s="120"/>
      <c r="L43" s="121">
        <f t="shared" si="5"/>
        <v>8.15</v>
      </c>
      <c r="M43" s="119">
        <v>10</v>
      </c>
      <c r="N43" s="120">
        <v>1.5</v>
      </c>
      <c r="O43" s="120"/>
      <c r="P43" s="121">
        <f t="shared" si="6"/>
        <v>8.5</v>
      </c>
      <c r="Q43" s="117">
        <f t="shared" si="7"/>
        <v>25.075000000000003</v>
      </c>
    </row>
    <row r="44" spans="1:17">
      <c r="A44" s="18">
        <v>41</v>
      </c>
      <c r="B44" s="23" t="s">
        <v>33</v>
      </c>
      <c r="C44" s="21" t="s">
        <v>32</v>
      </c>
      <c r="D44" s="26">
        <v>42622</v>
      </c>
      <c r="E44" s="10">
        <v>10</v>
      </c>
      <c r="F44" s="11">
        <v>0.95</v>
      </c>
      <c r="G44" s="12"/>
      <c r="H44" s="13">
        <f t="shared" si="4"/>
        <v>9.0500000000000007</v>
      </c>
      <c r="I44" s="10">
        <v>7</v>
      </c>
      <c r="J44" s="11">
        <v>1</v>
      </c>
      <c r="K44" s="12"/>
      <c r="L44" s="13">
        <f t="shared" si="5"/>
        <v>6</v>
      </c>
      <c r="M44" s="10">
        <v>10</v>
      </c>
      <c r="N44" s="11">
        <v>0.3</v>
      </c>
      <c r="O44" s="12"/>
      <c r="P44" s="13">
        <f t="shared" si="6"/>
        <v>9.6999999999999993</v>
      </c>
      <c r="Q44" s="14">
        <f t="shared" si="7"/>
        <v>24.75</v>
      </c>
    </row>
    <row r="45" spans="1:17">
      <c r="A45" s="18">
        <v>42</v>
      </c>
      <c r="B45" s="39" t="s">
        <v>52</v>
      </c>
      <c r="C45" s="21" t="s">
        <v>28</v>
      </c>
      <c r="D45" s="26">
        <v>42892</v>
      </c>
      <c r="E45" s="10">
        <v>10</v>
      </c>
      <c r="F45" s="11">
        <v>1.4</v>
      </c>
      <c r="G45" s="12">
        <v>0.1</v>
      </c>
      <c r="H45" s="13">
        <f t="shared" si="4"/>
        <v>8.5</v>
      </c>
      <c r="I45" s="10">
        <v>9</v>
      </c>
      <c r="J45" s="11">
        <v>1.925</v>
      </c>
      <c r="K45" s="12">
        <v>0.1</v>
      </c>
      <c r="L45" s="13">
        <f t="shared" si="5"/>
        <v>6.9750000000000005</v>
      </c>
      <c r="M45" s="10">
        <v>10</v>
      </c>
      <c r="N45" s="11">
        <v>0.8</v>
      </c>
      <c r="O45" s="12"/>
      <c r="P45" s="13">
        <f t="shared" si="6"/>
        <v>9.1999999999999993</v>
      </c>
      <c r="Q45" s="14">
        <f t="shared" si="7"/>
        <v>24.675000000000001</v>
      </c>
    </row>
    <row r="46" spans="1:17">
      <c r="A46" s="18">
        <v>43</v>
      </c>
      <c r="B46" s="39" t="s">
        <v>57</v>
      </c>
      <c r="C46" s="21" t="s">
        <v>28</v>
      </c>
      <c r="D46" s="26">
        <v>43021</v>
      </c>
      <c r="E46" s="10">
        <v>10</v>
      </c>
      <c r="F46" s="11">
        <v>1.5</v>
      </c>
      <c r="G46" s="12">
        <v>0.3</v>
      </c>
      <c r="H46" s="13">
        <f t="shared" si="4"/>
        <v>8.1999999999999993</v>
      </c>
      <c r="I46" s="10">
        <v>9</v>
      </c>
      <c r="J46" s="11">
        <v>2.6</v>
      </c>
      <c r="K46" s="12">
        <v>0.1</v>
      </c>
      <c r="L46" s="13">
        <f t="shared" si="5"/>
        <v>6.3000000000000007</v>
      </c>
      <c r="M46" s="10">
        <v>10</v>
      </c>
      <c r="N46" s="11">
        <v>0.5</v>
      </c>
      <c r="O46" s="12"/>
      <c r="P46" s="13">
        <f t="shared" si="6"/>
        <v>9.5</v>
      </c>
      <c r="Q46" s="14">
        <f t="shared" si="7"/>
        <v>24</v>
      </c>
    </row>
    <row r="47" spans="1:17">
      <c r="A47" s="18">
        <v>44</v>
      </c>
      <c r="B47" s="43" t="s">
        <v>103</v>
      </c>
      <c r="C47" s="21" t="s">
        <v>95</v>
      </c>
      <c r="D47" s="20">
        <v>42707</v>
      </c>
      <c r="E47" s="10">
        <v>10</v>
      </c>
      <c r="F47" s="11">
        <v>1.4</v>
      </c>
      <c r="G47" s="12">
        <v>0.4</v>
      </c>
      <c r="H47" s="13">
        <f t="shared" si="4"/>
        <v>8.1999999999999993</v>
      </c>
      <c r="I47" s="10">
        <v>7</v>
      </c>
      <c r="J47" s="11">
        <v>1.3</v>
      </c>
      <c r="K47" s="12"/>
      <c r="L47" s="13">
        <f t="shared" si="5"/>
        <v>5.7</v>
      </c>
      <c r="M47" s="10">
        <v>10</v>
      </c>
      <c r="N47" s="11">
        <v>0.6</v>
      </c>
      <c r="O47" s="12">
        <v>0.1</v>
      </c>
      <c r="P47" s="13">
        <f t="shared" si="6"/>
        <v>9.3000000000000007</v>
      </c>
      <c r="Q47" s="14">
        <f t="shared" si="7"/>
        <v>23.2</v>
      </c>
    </row>
    <row r="48" spans="1:17">
      <c r="A48" s="18">
        <v>45</v>
      </c>
      <c r="B48" s="43" t="s">
        <v>100</v>
      </c>
      <c r="C48" s="21" t="s">
        <v>95</v>
      </c>
      <c r="D48" s="20">
        <v>42529</v>
      </c>
      <c r="E48" s="10">
        <v>10</v>
      </c>
      <c r="F48" s="11">
        <v>2</v>
      </c>
      <c r="G48" s="12">
        <v>0.1</v>
      </c>
      <c r="H48" s="13">
        <f t="shared" si="4"/>
        <v>7.9</v>
      </c>
      <c r="I48" s="10">
        <v>8</v>
      </c>
      <c r="J48" s="11">
        <v>2</v>
      </c>
      <c r="K48" s="12"/>
      <c r="L48" s="13">
        <f t="shared" si="5"/>
        <v>6</v>
      </c>
      <c r="M48" s="10">
        <v>10</v>
      </c>
      <c r="N48" s="11">
        <v>0.9</v>
      </c>
      <c r="O48" s="12"/>
      <c r="P48" s="13">
        <f t="shared" si="6"/>
        <v>9.1</v>
      </c>
      <c r="Q48" s="14">
        <f t="shared" si="7"/>
        <v>23</v>
      </c>
    </row>
    <row r="49" spans="1:17" ht="15" customHeight="1">
      <c r="A49" s="18">
        <v>46</v>
      </c>
      <c r="B49" s="39" t="s">
        <v>101</v>
      </c>
      <c r="C49" s="21" t="s">
        <v>95</v>
      </c>
      <c r="D49" s="26">
        <v>42528</v>
      </c>
      <c r="E49" s="10">
        <v>10</v>
      </c>
      <c r="F49" s="11">
        <v>1.55</v>
      </c>
      <c r="G49" s="12"/>
      <c r="H49" s="13">
        <f t="shared" si="4"/>
        <v>8.4499999999999993</v>
      </c>
      <c r="I49" s="10">
        <v>7</v>
      </c>
      <c r="J49" s="11">
        <v>1.35</v>
      </c>
      <c r="K49" s="12">
        <v>0.2</v>
      </c>
      <c r="L49" s="13">
        <f t="shared" si="5"/>
        <v>5.45</v>
      </c>
      <c r="M49" s="10">
        <v>10</v>
      </c>
      <c r="N49" s="11">
        <v>0.9</v>
      </c>
      <c r="O49" s="12"/>
      <c r="P49" s="13">
        <f t="shared" si="6"/>
        <v>9.1</v>
      </c>
      <c r="Q49" s="14">
        <f t="shared" si="7"/>
        <v>23</v>
      </c>
    </row>
    <row r="50" spans="1:17">
      <c r="A50" s="18">
        <v>47</v>
      </c>
      <c r="B50" s="43" t="s">
        <v>102</v>
      </c>
      <c r="C50" s="21" t="s">
        <v>95</v>
      </c>
      <c r="D50" s="20">
        <v>42481</v>
      </c>
      <c r="E50" s="10">
        <v>10</v>
      </c>
      <c r="F50" s="11">
        <v>1.85</v>
      </c>
      <c r="G50" s="12">
        <v>0.1</v>
      </c>
      <c r="H50" s="13">
        <f t="shared" si="4"/>
        <v>8.0500000000000007</v>
      </c>
      <c r="I50" s="10">
        <v>10</v>
      </c>
      <c r="J50" s="11">
        <v>1.6</v>
      </c>
      <c r="K50" s="12"/>
      <c r="L50" s="13">
        <f t="shared" si="5"/>
        <v>8.4</v>
      </c>
      <c r="M50" s="10">
        <v>9</v>
      </c>
      <c r="N50" s="11">
        <v>9</v>
      </c>
      <c r="O50" s="12"/>
      <c r="P50" s="13">
        <f t="shared" si="6"/>
        <v>0</v>
      </c>
      <c r="Q50" s="14">
        <f t="shared" si="7"/>
        <v>16.450000000000003</v>
      </c>
    </row>
    <row r="51" spans="1:17">
      <c r="A51" s="18">
        <v>48</v>
      </c>
      <c r="B51" s="43" t="s">
        <v>96</v>
      </c>
      <c r="C51" s="21" t="s">
        <v>95</v>
      </c>
      <c r="D51" s="20">
        <v>42760</v>
      </c>
      <c r="E51" s="10">
        <v>10</v>
      </c>
      <c r="F51" s="11">
        <v>1.35</v>
      </c>
      <c r="G51" s="12"/>
      <c r="H51" s="13">
        <f t="shared" si="4"/>
        <v>8.65</v>
      </c>
      <c r="I51" s="10">
        <v>9</v>
      </c>
      <c r="J51" s="11">
        <v>1.45</v>
      </c>
      <c r="K51" s="12">
        <v>0.1</v>
      </c>
      <c r="L51" s="13">
        <f t="shared" si="5"/>
        <v>7.45</v>
      </c>
      <c r="M51" s="10">
        <v>10</v>
      </c>
      <c r="N51" s="11">
        <v>10</v>
      </c>
      <c r="O51" s="12"/>
      <c r="P51" s="13">
        <f t="shared" si="6"/>
        <v>0</v>
      </c>
      <c r="Q51" s="14">
        <f t="shared" si="7"/>
        <v>16.100000000000001</v>
      </c>
    </row>
    <row r="52" spans="1:17">
      <c r="A52" s="18">
        <v>49</v>
      </c>
      <c r="B52" s="9" t="s">
        <v>97</v>
      </c>
      <c r="C52" s="21" t="s">
        <v>95</v>
      </c>
      <c r="D52" s="41">
        <v>42768</v>
      </c>
      <c r="E52" s="10">
        <v>10</v>
      </c>
      <c r="F52" s="11">
        <v>1.5</v>
      </c>
      <c r="G52" s="12"/>
      <c r="H52" s="13">
        <f t="shared" si="4"/>
        <v>8.5</v>
      </c>
      <c r="I52" s="10">
        <v>9</v>
      </c>
      <c r="J52" s="11">
        <v>1.325</v>
      </c>
      <c r="K52" s="12">
        <v>0.1</v>
      </c>
      <c r="L52" s="13">
        <f t="shared" si="5"/>
        <v>7.5750000000000002</v>
      </c>
      <c r="M52" s="10">
        <v>9</v>
      </c>
      <c r="N52" s="11">
        <v>9</v>
      </c>
      <c r="O52" s="12"/>
      <c r="P52" s="13">
        <f t="shared" si="6"/>
        <v>0</v>
      </c>
      <c r="Q52" s="14">
        <f t="shared" si="7"/>
        <v>16.074999999999999</v>
      </c>
    </row>
    <row r="53" spans="1:17">
      <c r="A53" s="18">
        <v>50</v>
      </c>
      <c r="B53" s="38" t="s">
        <v>34</v>
      </c>
      <c r="C53" s="21" t="s">
        <v>32</v>
      </c>
      <c r="D53" s="26">
        <v>43055</v>
      </c>
      <c r="E53" s="10">
        <v>10</v>
      </c>
      <c r="F53" s="11">
        <v>1.6</v>
      </c>
      <c r="G53" s="12"/>
      <c r="H53" s="13">
        <f t="shared" si="4"/>
        <v>8.4</v>
      </c>
      <c r="I53" s="10">
        <v>8</v>
      </c>
      <c r="J53" s="11">
        <v>1.35</v>
      </c>
      <c r="K53" s="12"/>
      <c r="L53" s="13">
        <f t="shared" si="5"/>
        <v>6.65</v>
      </c>
      <c r="M53" s="10">
        <v>10</v>
      </c>
      <c r="N53" s="11">
        <v>10</v>
      </c>
      <c r="O53" s="12"/>
      <c r="P53" s="13">
        <f t="shared" si="6"/>
        <v>0</v>
      </c>
      <c r="Q53" s="14">
        <f t="shared" si="7"/>
        <v>15.05</v>
      </c>
    </row>
  </sheetData>
  <sortState ref="B24:Q25">
    <sortCondition descending="1" ref="B23"/>
  </sortState>
  <mergeCells count="4">
    <mergeCell ref="A1:Q1"/>
    <mergeCell ref="E2:H2"/>
    <mergeCell ref="I2:L2"/>
    <mergeCell ref="M2:P2"/>
  </mergeCells>
  <dataValidations count="1">
    <dataValidation type="custom" allowBlank="1" showInputMessage="1" showErrorMessage="1" sqref="H4:H53 P4:P53 L4:L53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9"/>
  <sheetViews>
    <sheetView topLeftCell="A55" workbookViewId="0">
      <selection activeCell="W74" sqref="W74"/>
    </sheetView>
  </sheetViews>
  <sheetFormatPr defaultRowHeight="15"/>
  <cols>
    <col min="1" max="1" width="3" style="1" customWidth="1"/>
    <col min="2" max="2" width="30.5703125" style="1" bestFit="1" customWidth="1"/>
    <col min="3" max="3" width="31.42578125" style="1" bestFit="1" customWidth="1"/>
    <col min="4" max="4" width="10.7109375" style="3" bestFit="1" customWidth="1"/>
    <col min="5" max="5" width="5.5703125" style="1" bestFit="1" customWidth="1"/>
    <col min="6" max="8" width="6.5703125" style="1" bestFit="1" customWidth="1"/>
    <col min="9" max="10" width="5.5703125" style="1" bestFit="1" customWidth="1"/>
    <col min="11" max="12" width="6.5703125" style="1" bestFit="1" customWidth="1"/>
    <col min="13" max="13" width="5.5703125" style="1" bestFit="1" customWidth="1"/>
    <col min="14" max="16" width="6.5703125" style="1" bestFit="1" customWidth="1"/>
    <col min="17" max="17" width="8" style="1" customWidth="1"/>
    <col min="18" max="21" width="9.140625" style="1" hidden="1" customWidth="1"/>
    <col min="22" max="16384" width="9.140625" style="1"/>
  </cols>
  <sheetData>
    <row r="1" spans="1:22" ht="18.75">
      <c r="A1" s="16"/>
      <c r="B1" s="293" t="s">
        <v>216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</row>
    <row r="2" spans="1:22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16"/>
      <c r="S2" s="16"/>
      <c r="T2" s="16"/>
      <c r="U2" s="16"/>
    </row>
    <row r="3" spans="1:22">
      <c r="B3" s="2" t="s">
        <v>15</v>
      </c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</row>
    <row r="4" spans="1:22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22" ht="16.5" customHeight="1">
      <c r="A5" s="80">
        <v>1</v>
      </c>
      <c r="B5" s="68" t="s">
        <v>285</v>
      </c>
      <c r="C5" s="78" t="s">
        <v>161</v>
      </c>
      <c r="D5" s="105">
        <v>41771</v>
      </c>
      <c r="E5" s="123">
        <v>10</v>
      </c>
      <c r="F5" s="62">
        <v>0.5</v>
      </c>
      <c r="G5" s="62"/>
      <c r="H5" s="63">
        <f t="shared" ref="H5:H36" si="0">SUM(E5-F5-G5)</f>
        <v>9.5</v>
      </c>
      <c r="I5" s="118">
        <v>10</v>
      </c>
      <c r="J5" s="62">
        <v>0.6</v>
      </c>
      <c r="K5" s="62"/>
      <c r="L5" s="63">
        <f t="shared" ref="L5:L36" si="1">SUM(I5-J5-K5)</f>
        <v>9.4</v>
      </c>
      <c r="M5" s="118">
        <v>10</v>
      </c>
      <c r="N5" s="62">
        <v>0.3</v>
      </c>
      <c r="O5" s="62"/>
      <c r="P5" s="63">
        <f t="shared" ref="P5:P36" si="2">SUM(M5-N5-O5)</f>
        <v>9.6999999999999993</v>
      </c>
      <c r="Q5" s="71">
        <f t="shared" ref="Q5:Q36" si="3">SUM(H5+L5+P5)</f>
        <v>28.599999999999998</v>
      </c>
    </row>
    <row r="6" spans="1:22">
      <c r="A6" s="80">
        <v>2</v>
      </c>
      <c r="B6" s="68" t="s">
        <v>288</v>
      </c>
      <c r="C6" s="78" t="s">
        <v>28</v>
      </c>
      <c r="D6" s="105">
        <v>42146</v>
      </c>
      <c r="E6" s="123">
        <v>10</v>
      </c>
      <c r="F6" s="62">
        <v>0.47499999999999998</v>
      </c>
      <c r="G6" s="62"/>
      <c r="H6" s="63">
        <f t="shared" si="0"/>
        <v>9.5250000000000004</v>
      </c>
      <c r="I6" s="118">
        <v>10</v>
      </c>
      <c r="J6" s="62">
        <v>0.7</v>
      </c>
      <c r="K6" s="62"/>
      <c r="L6" s="63">
        <f t="shared" si="1"/>
        <v>9.3000000000000007</v>
      </c>
      <c r="M6" s="118">
        <v>10</v>
      </c>
      <c r="N6" s="62">
        <v>0.3</v>
      </c>
      <c r="O6" s="62"/>
      <c r="P6" s="63">
        <f t="shared" si="2"/>
        <v>9.6999999999999993</v>
      </c>
      <c r="Q6" s="71">
        <f t="shared" si="3"/>
        <v>28.525000000000002</v>
      </c>
      <c r="V6" s="3"/>
    </row>
    <row r="7" spans="1:22">
      <c r="A7" s="80">
        <v>3</v>
      </c>
      <c r="B7" s="68" t="s">
        <v>236</v>
      </c>
      <c r="C7" s="78" t="s">
        <v>148</v>
      </c>
      <c r="D7" s="105">
        <v>42082</v>
      </c>
      <c r="E7" s="123">
        <v>10</v>
      </c>
      <c r="F7" s="62">
        <v>0.65</v>
      </c>
      <c r="G7" s="62"/>
      <c r="H7" s="63">
        <f t="shared" si="0"/>
        <v>9.35</v>
      </c>
      <c r="I7" s="118">
        <v>10</v>
      </c>
      <c r="J7" s="62">
        <v>0.52500000000000002</v>
      </c>
      <c r="K7" s="62"/>
      <c r="L7" s="63">
        <f t="shared" si="1"/>
        <v>9.4749999999999996</v>
      </c>
      <c r="M7" s="118">
        <v>10</v>
      </c>
      <c r="N7" s="62">
        <v>0.3</v>
      </c>
      <c r="O7" s="62"/>
      <c r="P7" s="63">
        <f t="shared" si="2"/>
        <v>9.6999999999999993</v>
      </c>
      <c r="Q7" s="71">
        <f t="shared" si="3"/>
        <v>28.524999999999999</v>
      </c>
      <c r="V7" s="3"/>
    </row>
    <row r="8" spans="1:22" ht="14.25" customHeight="1">
      <c r="A8" s="18">
        <v>4</v>
      </c>
      <c r="B8" s="23" t="s">
        <v>217</v>
      </c>
      <c r="C8" s="159" t="s">
        <v>148</v>
      </c>
      <c r="D8" s="26">
        <v>41789</v>
      </c>
      <c r="E8" s="19">
        <v>10</v>
      </c>
      <c r="F8" s="11">
        <v>0.6</v>
      </c>
      <c r="G8" s="12"/>
      <c r="H8" s="13">
        <f t="shared" si="0"/>
        <v>9.4</v>
      </c>
      <c r="I8" s="10">
        <v>10</v>
      </c>
      <c r="J8" s="11">
        <v>0.82499999999999996</v>
      </c>
      <c r="K8" s="12">
        <v>0.1</v>
      </c>
      <c r="L8" s="13">
        <f t="shared" si="1"/>
        <v>9.0750000000000011</v>
      </c>
      <c r="M8" s="10">
        <v>10</v>
      </c>
      <c r="N8" s="11">
        <v>0.05</v>
      </c>
      <c r="O8" s="12"/>
      <c r="P8" s="13">
        <f t="shared" si="2"/>
        <v>9.9499999999999993</v>
      </c>
      <c r="Q8" s="14">
        <f t="shared" si="3"/>
        <v>28.425000000000001</v>
      </c>
      <c r="S8" s="151"/>
      <c r="T8" s="151"/>
      <c r="U8" s="151"/>
      <c r="V8" s="152"/>
    </row>
    <row r="9" spans="1:22" ht="14.25" customHeight="1">
      <c r="A9" s="18">
        <v>5</v>
      </c>
      <c r="B9" s="148" t="s">
        <v>220</v>
      </c>
      <c r="C9" s="153" t="s">
        <v>148</v>
      </c>
      <c r="D9" s="168">
        <v>42323</v>
      </c>
      <c r="E9" s="131">
        <v>10</v>
      </c>
      <c r="F9" s="12">
        <v>0.77500000000000002</v>
      </c>
      <c r="G9" s="12"/>
      <c r="H9" s="13">
        <f t="shared" si="0"/>
        <v>9.2249999999999996</v>
      </c>
      <c r="I9" s="131">
        <v>10</v>
      </c>
      <c r="J9" s="12">
        <v>0.5</v>
      </c>
      <c r="K9" s="12"/>
      <c r="L9" s="13">
        <f t="shared" si="1"/>
        <v>9.5</v>
      </c>
      <c r="M9" s="131">
        <v>10</v>
      </c>
      <c r="N9" s="12">
        <v>0.4</v>
      </c>
      <c r="O9" s="12"/>
      <c r="P9" s="13">
        <f t="shared" si="2"/>
        <v>9.6</v>
      </c>
      <c r="Q9" s="14">
        <f t="shared" si="3"/>
        <v>28.325000000000003</v>
      </c>
      <c r="V9" s="152"/>
    </row>
    <row r="10" spans="1:22">
      <c r="A10" s="18">
        <v>6</v>
      </c>
      <c r="B10" s="148" t="s">
        <v>218</v>
      </c>
      <c r="C10" s="149" t="s">
        <v>148</v>
      </c>
      <c r="D10" s="169">
        <v>42156</v>
      </c>
      <c r="E10" s="10">
        <v>10</v>
      </c>
      <c r="F10" s="11">
        <v>0.35</v>
      </c>
      <c r="G10" s="12"/>
      <c r="H10" s="13">
        <f t="shared" si="0"/>
        <v>9.65</v>
      </c>
      <c r="I10" s="10">
        <v>10</v>
      </c>
      <c r="J10" s="11">
        <v>0.85</v>
      </c>
      <c r="K10" s="12"/>
      <c r="L10" s="13">
        <f t="shared" si="1"/>
        <v>9.15</v>
      </c>
      <c r="M10" s="10">
        <v>10</v>
      </c>
      <c r="N10" s="11">
        <v>0.5</v>
      </c>
      <c r="O10" s="12"/>
      <c r="P10" s="13">
        <f t="shared" si="2"/>
        <v>9.5</v>
      </c>
      <c r="Q10" s="14">
        <f t="shared" si="3"/>
        <v>28.3</v>
      </c>
      <c r="V10" s="152"/>
    </row>
    <row r="11" spans="1:22">
      <c r="A11" s="18">
        <v>7</v>
      </c>
      <c r="B11" s="161" t="s">
        <v>254</v>
      </c>
      <c r="C11" s="162" t="s">
        <v>148</v>
      </c>
      <c r="D11" s="163">
        <v>42037</v>
      </c>
      <c r="E11" s="119">
        <v>10</v>
      </c>
      <c r="F11" s="120">
        <v>0.65</v>
      </c>
      <c r="G11" s="120"/>
      <c r="H11" s="121">
        <f t="shared" si="0"/>
        <v>9.35</v>
      </c>
      <c r="I11" s="119">
        <v>10</v>
      </c>
      <c r="J11" s="120">
        <v>0.75</v>
      </c>
      <c r="K11" s="120"/>
      <c r="L11" s="121">
        <f t="shared" si="1"/>
        <v>9.25</v>
      </c>
      <c r="M11" s="119">
        <v>10</v>
      </c>
      <c r="N11" s="120">
        <v>0.3</v>
      </c>
      <c r="O11" s="120"/>
      <c r="P11" s="121">
        <f t="shared" si="2"/>
        <v>9.6999999999999993</v>
      </c>
      <c r="Q11" s="117">
        <f t="shared" si="3"/>
        <v>28.3</v>
      </c>
      <c r="V11" s="152"/>
    </row>
    <row r="12" spans="1:22">
      <c r="A12" s="18">
        <v>8</v>
      </c>
      <c r="B12" s="45" t="s">
        <v>219</v>
      </c>
      <c r="C12" s="29" t="s">
        <v>91</v>
      </c>
      <c r="D12" s="76">
        <v>41799</v>
      </c>
      <c r="E12" s="119">
        <v>10</v>
      </c>
      <c r="F12" s="120">
        <v>0.625</v>
      </c>
      <c r="G12" s="120"/>
      <c r="H12" s="121">
        <f t="shared" si="0"/>
        <v>9.375</v>
      </c>
      <c r="I12" s="119">
        <v>10</v>
      </c>
      <c r="J12" s="120">
        <v>0.8</v>
      </c>
      <c r="K12" s="120"/>
      <c r="L12" s="121">
        <f t="shared" si="1"/>
        <v>9.1999999999999993</v>
      </c>
      <c r="M12" s="119">
        <v>10</v>
      </c>
      <c r="N12" s="120">
        <v>0.3</v>
      </c>
      <c r="O12" s="120"/>
      <c r="P12" s="121">
        <f t="shared" si="2"/>
        <v>9.6999999999999993</v>
      </c>
      <c r="Q12" s="117">
        <f t="shared" si="3"/>
        <v>28.274999999999999</v>
      </c>
    </row>
    <row r="13" spans="1:22">
      <c r="A13" s="18">
        <v>9</v>
      </c>
      <c r="B13" s="161" t="s">
        <v>247</v>
      </c>
      <c r="C13" s="162" t="s">
        <v>148</v>
      </c>
      <c r="D13" s="163">
        <v>42278</v>
      </c>
      <c r="E13" s="119">
        <v>10</v>
      </c>
      <c r="F13" s="120">
        <v>0.47499999999999998</v>
      </c>
      <c r="G13" s="120">
        <v>0.2</v>
      </c>
      <c r="H13" s="121">
        <f t="shared" si="0"/>
        <v>9.3250000000000011</v>
      </c>
      <c r="I13" s="119">
        <v>10</v>
      </c>
      <c r="J13" s="120">
        <v>0.77500000000000002</v>
      </c>
      <c r="K13" s="120"/>
      <c r="L13" s="121">
        <f t="shared" si="1"/>
        <v>9.2249999999999996</v>
      </c>
      <c r="M13" s="119">
        <v>10</v>
      </c>
      <c r="N13" s="120">
        <v>0.3</v>
      </c>
      <c r="O13" s="120"/>
      <c r="P13" s="121">
        <f t="shared" si="2"/>
        <v>9.6999999999999993</v>
      </c>
      <c r="Q13" s="117">
        <f t="shared" si="3"/>
        <v>28.25</v>
      </c>
    </row>
    <row r="14" spans="1:22">
      <c r="A14" s="18">
        <v>10</v>
      </c>
      <c r="B14" s="161" t="s">
        <v>223</v>
      </c>
      <c r="C14" s="162" t="s">
        <v>148</v>
      </c>
      <c r="D14" s="163">
        <v>42301</v>
      </c>
      <c r="E14" s="119">
        <v>10</v>
      </c>
      <c r="F14" s="120">
        <v>0.65</v>
      </c>
      <c r="G14" s="120"/>
      <c r="H14" s="121">
        <f t="shared" si="0"/>
        <v>9.35</v>
      </c>
      <c r="I14" s="119">
        <v>10</v>
      </c>
      <c r="J14" s="120">
        <v>0.8</v>
      </c>
      <c r="K14" s="120"/>
      <c r="L14" s="121">
        <f t="shared" si="1"/>
        <v>9.1999999999999993</v>
      </c>
      <c r="M14" s="119">
        <v>10</v>
      </c>
      <c r="N14" s="120">
        <v>0.4</v>
      </c>
      <c r="O14" s="120"/>
      <c r="P14" s="121">
        <f t="shared" si="2"/>
        <v>9.6</v>
      </c>
      <c r="Q14" s="117">
        <f t="shared" si="3"/>
        <v>28.15</v>
      </c>
      <c r="V14" s="3"/>
    </row>
    <row r="15" spans="1:22">
      <c r="A15" s="18">
        <v>11</v>
      </c>
      <c r="B15" s="23" t="s">
        <v>221</v>
      </c>
      <c r="C15" s="21" t="s">
        <v>148</v>
      </c>
      <c r="D15" s="26">
        <v>42069</v>
      </c>
      <c r="E15" s="10">
        <v>10</v>
      </c>
      <c r="F15" s="11">
        <v>0.7</v>
      </c>
      <c r="G15" s="12"/>
      <c r="H15" s="13">
        <f t="shared" si="0"/>
        <v>9.3000000000000007</v>
      </c>
      <c r="I15" s="10">
        <v>10</v>
      </c>
      <c r="J15" s="11">
        <v>0.7</v>
      </c>
      <c r="K15" s="12">
        <v>0.1</v>
      </c>
      <c r="L15" s="13">
        <f t="shared" si="1"/>
        <v>9.2000000000000011</v>
      </c>
      <c r="M15" s="10">
        <v>10</v>
      </c>
      <c r="N15" s="11">
        <v>0.35</v>
      </c>
      <c r="O15" s="12"/>
      <c r="P15" s="13">
        <f t="shared" si="2"/>
        <v>9.65</v>
      </c>
      <c r="Q15" s="14">
        <f t="shared" si="3"/>
        <v>28.15</v>
      </c>
    </row>
    <row r="16" spans="1:22">
      <c r="A16" s="18">
        <v>12</v>
      </c>
      <c r="B16" s="45" t="s">
        <v>226</v>
      </c>
      <c r="C16" s="29" t="s">
        <v>95</v>
      </c>
      <c r="D16" s="76">
        <v>42324</v>
      </c>
      <c r="E16" s="119">
        <v>10</v>
      </c>
      <c r="F16" s="120">
        <v>0.77500000000000002</v>
      </c>
      <c r="G16" s="120"/>
      <c r="H16" s="121">
        <f t="shared" si="0"/>
        <v>9.2249999999999996</v>
      </c>
      <c r="I16" s="119">
        <v>10</v>
      </c>
      <c r="J16" s="120">
        <v>0.72499999999999998</v>
      </c>
      <c r="K16" s="120"/>
      <c r="L16" s="121">
        <f t="shared" si="1"/>
        <v>9.2750000000000004</v>
      </c>
      <c r="M16" s="119">
        <v>10</v>
      </c>
      <c r="N16" s="120">
        <v>0.4</v>
      </c>
      <c r="O16" s="120"/>
      <c r="P16" s="121">
        <f t="shared" si="2"/>
        <v>9.6</v>
      </c>
      <c r="Q16" s="117">
        <f t="shared" si="3"/>
        <v>28.1</v>
      </c>
    </row>
    <row r="17" spans="1:18">
      <c r="A17" s="18">
        <v>13</v>
      </c>
      <c r="B17" s="45" t="s">
        <v>238</v>
      </c>
      <c r="C17" s="29" t="s">
        <v>161</v>
      </c>
      <c r="D17" s="76">
        <v>42042</v>
      </c>
      <c r="E17" s="119">
        <v>10</v>
      </c>
      <c r="F17" s="120">
        <v>0.67500000000000004</v>
      </c>
      <c r="G17" s="120"/>
      <c r="H17" s="121">
        <f t="shared" si="0"/>
        <v>9.3249999999999993</v>
      </c>
      <c r="I17" s="119">
        <v>10</v>
      </c>
      <c r="J17" s="120">
        <v>0.625</v>
      </c>
      <c r="K17" s="120"/>
      <c r="L17" s="121">
        <f t="shared" si="1"/>
        <v>9.375</v>
      </c>
      <c r="M17" s="119">
        <v>10</v>
      </c>
      <c r="N17" s="120">
        <v>0.6</v>
      </c>
      <c r="O17" s="120"/>
      <c r="P17" s="121">
        <f t="shared" si="2"/>
        <v>9.4</v>
      </c>
      <c r="Q17" s="117">
        <f t="shared" si="3"/>
        <v>28.1</v>
      </c>
    </row>
    <row r="18" spans="1:18">
      <c r="A18" s="18">
        <v>14</v>
      </c>
      <c r="B18" s="161" t="s">
        <v>262</v>
      </c>
      <c r="C18" s="162" t="s">
        <v>148</v>
      </c>
      <c r="D18" s="163">
        <v>41954</v>
      </c>
      <c r="E18" s="119">
        <v>10</v>
      </c>
      <c r="F18" s="120">
        <v>0.8</v>
      </c>
      <c r="G18" s="120"/>
      <c r="H18" s="121">
        <f t="shared" si="0"/>
        <v>9.1999999999999993</v>
      </c>
      <c r="I18" s="119">
        <v>10</v>
      </c>
      <c r="J18" s="120">
        <v>0.72499999999999998</v>
      </c>
      <c r="K18" s="120"/>
      <c r="L18" s="121">
        <f t="shared" si="1"/>
        <v>9.2750000000000004</v>
      </c>
      <c r="M18" s="119">
        <v>10</v>
      </c>
      <c r="N18" s="120">
        <v>0.4</v>
      </c>
      <c r="O18" s="120"/>
      <c r="P18" s="121">
        <f t="shared" si="2"/>
        <v>9.6</v>
      </c>
      <c r="Q18" s="117">
        <f t="shared" si="3"/>
        <v>28.075000000000003</v>
      </c>
    </row>
    <row r="19" spans="1:18">
      <c r="A19" s="18">
        <v>15</v>
      </c>
      <c r="B19" s="45" t="s">
        <v>267</v>
      </c>
      <c r="C19" s="29" t="s">
        <v>28</v>
      </c>
      <c r="D19" s="76">
        <v>42195</v>
      </c>
      <c r="E19" s="119">
        <v>10</v>
      </c>
      <c r="F19" s="120">
        <v>0.65</v>
      </c>
      <c r="G19" s="120"/>
      <c r="H19" s="121">
        <f t="shared" si="0"/>
        <v>9.35</v>
      </c>
      <c r="I19" s="119">
        <v>10</v>
      </c>
      <c r="J19" s="120">
        <v>0.7</v>
      </c>
      <c r="K19" s="120"/>
      <c r="L19" s="121">
        <f t="shared" si="1"/>
        <v>9.3000000000000007</v>
      </c>
      <c r="M19" s="119">
        <v>10</v>
      </c>
      <c r="N19" s="120">
        <v>0.6</v>
      </c>
      <c r="O19" s="120"/>
      <c r="P19" s="121">
        <f t="shared" si="2"/>
        <v>9.4</v>
      </c>
      <c r="Q19" s="117">
        <f t="shared" si="3"/>
        <v>28.049999999999997</v>
      </c>
    </row>
    <row r="20" spans="1:18">
      <c r="A20" s="18">
        <v>16</v>
      </c>
      <c r="B20" s="161" t="s">
        <v>286</v>
      </c>
      <c r="C20" s="162" t="s">
        <v>161</v>
      </c>
      <c r="D20" s="163">
        <v>42128</v>
      </c>
      <c r="E20" s="119">
        <v>10</v>
      </c>
      <c r="F20" s="120">
        <v>0.72499999999999998</v>
      </c>
      <c r="G20" s="120"/>
      <c r="H20" s="121">
        <f t="shared" si="0"/>
        <v>9.2750000000000004</v>
      </c>
      <c r="I20" s="119">
        <v>10</v>
      </c>
      <c r="J20" s="120">
        <v>0.65</v>
      </c>
      <c r="K20" s="120"/>
      <c r="L20" s="121">
        <f t="shared" si="1"/>
        <v>9.35</v>
      </c>
      <c r="M20" s="119">
        <v>10</v>
      </c>
      <c r="N20" s="120">
        <v>0.6</v>
      </c>
      <c r="O20" s="120"/>
      <c r="P20" s="121">
        <f t="shared" si="2"/>
        <v>9.4</v>
      </c>
      <c r="Q20" s="117">
        <f t="shared" si="3"/>
        <v>28.024999999999999</v>
      </c>
    </row>
    <row r="21" spans="1:18">
      <c r="A21" s="18">
        <v>17</v>
      </c>
      <c r="B21" s="45" t="s">
        <v>229</v>
      </c>
      <c r="C21" s="29" t="s">
        <v>148</v>
      </c>
      <c r="D21" s="76">
        <v>41887</v>
      </c>
      <c r="E21" s="119">
        <v>10</v>
      </c>
      <c r="F21" s="120">
        <v>0.8</v>
      </c>
      <c r="G21" s="120"/>
      <c r="H21" s="121">
        <f t="shared" si="0"/>
        <v>9.1999999999999993</v>
      </c>
      <c r="I21" s="119">
        <v>10</v>
      </c>
      <c r="J21" s="120">
        <v>0.67500000000000004</v>
      </c>
      <c r="K21" s="120"/>
      <c r="L21" s="121">
        <f t="shared" si="1"/>
        <v>9.3249999999999993</v>
      </c>
      <c r="M21" s="119">
        <v>10</v>
      </c>
      <c r="N21" s="120">
        <v>0.5</v>
      </c>
      <c r="O21" s="120"/>
      <c r="P21" s="121">
        <f t="shared" si="2"/>
        <v>9.5</v>
      </c>
      <c r="Q21" s="117">
        <f t="shared" si="3"/>
        <v>28.024999999999999</v>
      </c>
    </row>
    <row r="22" spans="1:18">
      <c r="A22" s="18">
        <v>18</v>
      </c>
      <c r="B22" s="161" t="s">
        <v>239</v>
      </c>
      <c r="C22" s="162" t="s">
        <v>148</v>
      </c>
      <c r="D22" s="163">
        <v>42112</v>
      </c>
      <c r="E22" s="119">
        <v>10</v>
      </c>
      <c r="F22" s="120">
        <v>0.52500000000000002</v>
      </c>
      <c r="G22" s="120">
        <v>0.3</v>
      </c>
      <c r="H22" s="121">
        <f t="shared" si="0"/>
        <v>9.1749999999999989</v>
      </c>
      <c r="I22" s="119">
        <v>10</v>
      </c>
      <c r="J22" s="120">
        <v>0.7</v>
      </c>
      <c r="K22" s="120"/>
      <c r="L22" s="121">
        <f t="shared" si="1"/>
        <v>9.3000000000000007</v>
      </c>
      <c r="M22" s="119">
        <v>10</v>
      </c>
      <c r="N22" s="120">
        <v>0.5</v>
      </c>
      <c r="O22" s="120"/>
      <c r="P22" s="121">
        <f t="shared" si="2"/>
        <v>9.5</v>
      </c>
      <c r="Q22" s="117">
        <f t="shared" si="3"/>
        <v>27.975000000000001</v>
      </c>
    </row>
    <row r="23" spans="1:18">
      <c r="A23" s="18">
        <v>19</v>
      </c>
      <c r="B23" s="148" t="s">
        <v>222</v>
      </c>
      <c r="C23" s="149" t="s">
        <v>148</v>
      </c>
      <c r="D23" s="150">
        <v>41688</v>
      </c>
      <c r="E23" s="10">
        <v>10</v>
      </c>
      <c r="F23" s="11">
        <v>0.8</v>
      </c>
      <c r="G23" s="12"/>
      <c r="H23" s="13">
        <f t="shared" si="0"/>
        <v>9.1999999999999993</v>
      </c>
      <c r="I23" s="10">
        <v>10</v>
      </c>
      <c r="J23" s="11">
        <v>0.97499999999999998</v>
      </c>
      <c r="K23" s="12">
        <v>0.1</v>
      </c>
      <c r="L23" s="13">
        <f t="shared" si="1"/>
        <v>8.9250000000000007</v>
      </c>
      <c r="M23" s="10">
        <v>10</v>
      </c>
      <c r="N23" s="11">
        <v>0.15</v>
      </c>
      <c r="O23" s="12"/>
      <c r="P23" s="13">
        <f t="shared" si="2"/>
        <v>9.85</v>
      </c>
      <c r="Q23" s="14">
        <f t="shared" si="3"/>
        <v>27.975000000000001</v>
      </c>
    </row>
    <row r="24" spans="1:18">
      <c r="A24" s="18">
        <v>20</v>
      </c>
      <c r="B24" s="161" t="s">
        <v>225</v>
      </c>
      <c r="C24" s="162" t="s">
        <v>148</v>
      </c>
      <c r="D24" s="163">
        <v>42367</v>
      </c>
      <c r="E24" s="119">
        <v>10</v>
      </c>
      <c r="F24" s="120">
        <v>0.97499999999999998</v>
      </c>
      <c r="G24" s="120"/>
      <c r="H24" s="121">
        <f t="shared" si="0"/>
        <v>9.0250000000000004</v>
      </c>
      <c r="I24" s="119">
        <v>10</v>
      </c>
      <c r="J24" s="120">
        <v>0.77500000000000002</v>
      </c>
      <c r="K24" s="120"/>
      <c r="L24" s="121">
        <f t="shared" si="1"/>
        <v>9.2249999999999996</v>
      </c>
      <c r="M24" s="119">
        <v>10</v>
      </c>
      <c r="N24" s="120">
        <v>0.3</v>
      </c>
      <c r="O24" s="120"/>
      <c r="P24" s="121">
        <f t="shared" si="2"/>
        <v>9.6999999999999993</v>
      </c>
      <c r="Q24" s="117">
        <f t="shared" si="3"/>
        <v>27.95</v>
      </c>
    </row>
    <row r="25" spans="1:18">
      <c r="A25" s="18">
        <v>21</v>
      </c>
      <c r="B25" s="45" t="s">
        <v>227</v>
      </c>
      <c r="C25" s="29" t="s">
        <v>148</v>
      </c>
      <c r="D25" s="76">
        <v>42135</v>
      </c>
      <c r="E25" s="119">
        <v>10</v>
      </c>
      <c r="F25" s="120">
        <v>0.8</v>
      </c>
      <c r="G25" s="120"/>
      <c r="H25" s="121">
        <f t="shared" si="0"/>
        <v>9.1999999999999993</v>
      </c>
      <c r="I25" s="119">
        <v>10</v>
      </c>
      <c r="J25" s="120">
        <v>0.8</v>
      </c>
      <c r="K25" s="120"/>
      <c r="L25" s="121">
        <f t="shared" si="1"/>
        <v>9.1999999999999993</v>
      </c>
      <c r="M25" s="119">
        <v>10</v>
      </c>
      <c r="N25" s="120">
        <v>0.5</v>
      </c>
      <c r="O25" s="120"/>
      <c r="P25" s="121">
        <f t="shared" si="2"/>
        <v>9.5</v>
      </c>
      <c r="Q25" s="117">
        <f t="shared" si="3"/>
        <v>27.9</v>
      </c>
    </row>
    <row r="26" spans="1:18">
      <c r="A26" s="18">
        <v>22</v>
      </c>
      <c r="B26" s="45" t="s">
        <v>237</v>
      </c>
      <c r="C26" s="29" t="s">
        <v>148</v>
      </c>
      <c r="D26" s="76">
        <v>42158</v>
      </c>
      <c r="E26" s="119">
        <v>10</v>
      </c>
      <c r="F26" s="120">
        <v>0.75</v>
      </c>
      <c r="G26" s="120"/>
      <c r="H26" s="121">
        <f t="shared" si="0"/>
        <v>9.25</v>
      </c>
      <c r="I26" s="119">
        <v>10</v>
      </c>
      <c r="J26" s="120">
        <v>0.77500000000000002</v>
      </c>
      <c r="K26" s="120"/>
      <c r="L26" s="121">
        <f t="shared" si="1"/>
        <v>9.2249999999999996</v>
      </c>
      <c r="M26" s="119">
        <v>10</v>
      </c>
      <c r="N26" s="120">
        <v>0.6</v>
      </c>
      <c r="O26" s="120"/>
      <c r="P26" s="121">
        <f t="shared" si="2"/>
        <v>9.4</v>
      </c>
      <c r="Q26" s="117">
        <f t="shared" si="3"/>
        <v>27.875</v>
      </c>
    </row>
    <row r="27" spans="1:18">
      <c r="A27" s="18">
        <v>23</v>
      </c>
      <c r="B27" s="165" t="s">
        <v>263</v>
      </c>
      <c r="C27" s="154" t="s">
        <v>148</v>
      </c>
      <c r="D27" s="167">
        <v>42075</v>
      </c>
      <c r="E27" s="122">
        <v>10</v>
      </c>
      <c r="F27" s="120">
        <v>0.625</v>
      </c>
      <c r="G27" s="120"/>
      <c r="H27" s="121">
        <f t="shared" si="0"/>
        <v>9.375</v>
      </c>
      <c r="I27" s="119">
        <v>10</v>
      </c>
      <c r="J27" s="120">
        <v>1</v>
      </c>
      <c r="K27" s="120"/>
      <c r="L27" s="121">
        <f t="shared" si="1"/>
        <v>9</v>
      </c>
      <c r="M27" s="119">
        <v>10</v>
      </c>
      <c r="N27" s="120">
        <v>0.5</v>
      </c>
      <c r="O27" s="120"/>
      <c r="P27" s="121">
        <f t="shared" si="2"/>
        <v>9.5</v>
      </c>
      <c r="Q27" s="117">
        <f t="shared" si="3"/>
        <v>27.875</v>
      </c>
    </row>
    <row r="28" spans="1:18">
      <c r="A28" s="18">
        <v>24</v>
      </c>
      <c r="B28" s="157" t="s">
        <v>224</v>
      </c>
      <c r="C28" s="21" t="s">
        <v>32</v>
      </c>
      <c r="D28" s="158">
        <v>41740</v>
      </c>
      <c r="E28" s="10">
        <v>10</v>
      </c>
      <c r="F28" s="11">
        <v>0.7</v>
      </c>
      <c r="G28" s="12"/>
      <c r="H28" s="13">
        <f t="shared" si="0"/>
        <v>9.3000000000000007</v>
      </c>
      <c r="I28" s="10">
        <v>10</v>
      </c>
      <c r="J28" s="11">
        <v>1.175</v>
      </c>
      <c r="K28" s="12"/>
      <c r="L28" s="13">
        <f t="shared" si="1"/>
        <v>8.8249999999999993</v>
      </c>
      <c r="M28" s="10">
        <v>10</v>
      </c>
      <c r="N28" s="11">
        <v>0.25</v>
      </c>
      <c r="O28" s="12"/>
      <c r="P28" s="13">
        <f t="shared" si="2"/>
        <v>9.75</v>
      </c>
      <c r="Q28" s="14">
        <f t="shared" si="3"/>
        <v>27.875</v>
      </c>
    </row>
    <row r="29" spans="1:18">
      <c r="A29" s="18">
        <v>25</v>
      </c>
      <c r="B29" s="161" t="s">
        <v>249</v>
      </c>
      <c r="C29" s="162" t="s">
        <v>161</v>
      </c>
      <c r="D29" s="163">
        <v>42147</v>
      </c>
      <c r="E29" s="122">
        <v>10</v>
      </c>
      <c r="F29" s="120">
        <v>0.97499999999999998</v>
      </c>
      <c r="G29" s="120"/>
      <c r="H29" s="121">
        <f t="shared" si="0"/>
        <v>9.0250000000000004</v>
      </c>
      <c r="I29" s="119">
        <v>10</v>
      </c>
      <c r="J29" s="120">
        <v>0.7</v>
      </c>
      <c r="K29" s="120"/>
      <c r="L29" s="121">
        <f t="shared" si="1"/>
        <v>9.3000000000000007</v>
      </c>
      <c r="M29" s="119">
        <v>10</v>
      </c>
      <c r="N29" s="120">
        <v>0.5</v>
      </c>
      <c r="O29" s="120"/>
      <c r="P29" s="121">
        <f t="shared" si="2"/>
        <v>9.5</v>
      </c>
      <c r="Q29" s="117">
        <f t="shared" si="3"/>
        <v>27.825000000000003</v>
      </c>
    </row>
    <row r="30" spans="1:18">
      <c r="A30" s="18">
        <v>26</v>
      </c>
      <c r="B30" s="45" t="s">
        <v>241</v>
      </c>
      <c r="C30" s="29" t="s">
        <v>148</v>
      </c>
      <c r="D30" s="76">
        <v>41796</v>
      </c>
      <c r="E30" s="122">
        <v>10</v>
      </c>
      <c r="F30" s="120">
        <v>0.75</v>
      </c>
      <c r="G30" s="120"/>
      <c r="H30" s="121">
        <f t="shared" si="0"/>
        <v>9.25</v>
      </c>
      <c r="I30" s="119">
        <v>10</v>
      </c>
      <c r="J30" s="120">
        <v>0.75</v>
      </c>
      <c r="K30" s="120"/>
      <c r="L30" s="121">
        <f t="shared" si="1"/>
        <v>9.25</v>
      </c>
      <c r="M30" s="119">
        <v>10</v>
      </c>
      <c r="N30" s="120">
        <v>0.7</v>
      </c>
      <c r="O30" s="120"/>
      <c r="P30" s="121">
        <f t="shared" si="2"/>
        <v>9.3000000000000007</v>
      </c>
      <c r="Q30" s="117">
        <f t="shared" si="3"/>
        <v>27.8</v>
      </c>
    </row>
    <row r="31" spans="1:18">
      <c r="A31" s="18">
        <v>27</v>
      </c>
      <c r="B31" s="45" t="s">
        <v>235</v>
      </c>
      <c r="C31" s="29" t="s">
        <v>28</v>
      </c>
      <c r="D31" s="76">
        <v>42208</v>
      </c>
      <c r="E31" s="122">
        <v>10</v>
      </c>
      <c r="F31" s="120">
        <v>0.67500000000000004</v>
      </c>
      <c r="G31" s="120"/>
      <c r="H31" s="121">
        <f t="shared" si="0"/>
        <v>9.3249999999999993</v>
      </c>
      <c r="I31" s="119">
        <v>10</v>
      </c>
      <c r="J31" s="120">
        <v>0.85</v>
      </c>
      <c r="K31" s="120"/>
      <c r="L31" s="121">
        <f t="shared" si="1"/>
        <v>9.15</v>
      </c>
      <c r="M31" s="119">
        <v>10</v>
      </c>
      <c r="N31" s="120">
        <v>0.7</v>
      </c>
      <c r="O31" s="120"/>
      <c r="P31" s="121">
        <f t="shared" si="2"/>
        <v>9.3000000000000007</v>
      </c>
      <c r="Q31" s="117">
        <f t="shared" si="3"/>
        <v>27.775000000000002</v>
      </c>
    </row>
    <row r="32" spans="1:18">
      <c r="A32" s="18">
        <v>28</v>
      </c>
      <c r="B32" s="45" t="s">
        <v>242</v>
      </c>
      <c r="C32" s="29" t="s">
        <v>148</v>
      </c>
      <c r="D32" s="76">
        <v>42330</v>
      </c>
      <c r="E32" s="122">
        <v>10</v>
      </c>
      <c r="F32" s="120">
        <v>0.72499999999999998</v>
      </c>
      <c r="G32" s="120"/>
      <c r="H32" s="121">
        <f t="shared" si="0"/>
        <v>9.2750000000000004</v>
      </c>
      <c r="I32" s="119">
        <v>10</v>
      </c>
      <c r="J32" s="120">
        <v>0.92500000000000004</v>
      </c>
      <c r="K32" s="120"/>
      <c r="L32" s="121">
        <f t="shared" si="1"/>
        <v>9.0749999999999993</v>
      </c>
      <c r="M32" s="119">
        <v>10</v>
      </c>
      <c r="N32" s="120">
        <v>0.6</v>
      </c>
      <c r="O32" s="120"/>
      <c r="P32" s="121">
        <f t="shared" si="2"/>
        <v>9.4</v>
      </c>
      <c r="Q32" s="117">
        <f t="shared" si="3"/>
        <v>27.75</v>
      </c>
      <c r="R32" s="155" t="e">
        <f>SUM(#REF!-#REF!-#REF!)</f>
        <v>#REF!</v>
      </c>
    </row>
    <row r="33" spans="1:18">
      <c r="A33" s="18">
        <v>29</v>
      </c>
      <c r="B33" s="113" t="s">
        <v>231</v>
      </c>
      <c r="C33" s="29" t="s">
        <v>95</v>
      </c>
      <c r="D33" s="114">
        <v>42291</v>
      </c>
      <c r="E33" s="122">
        <v>10</v>
      </c>
      <c r="F33" s="120">
        <v>0.92500000000000004</v>
      </c>
      <c r="G33" s="120"/>
      <c r="H33" s="121">
        <f t="shared" si="0"/>
        <v>9.0749999999999993</v>
      </c>
      <c r="I33" s="119">
        <v>10</v>
      </c>
      <c r="J33" s="120">
        <v>0.85</v>
      </c>
      <c r="K33" s="120"/>
      <c r="L33" s="121">
        <f t="shared" si="1"/>
        <v>9.15</v>
      </c>
      <c r="M33" s="119">
        <v>10</v>
      </c>
      <c r="N33" s="120">
        <v>0.6</v>
      </c>
      <c r="O33" s="120"/>
      <c r="P33" s="121">
        <f t="shared" si="2"/>
        <v>9.4</v>
      </c>
      <c r="Q33" s="117">
        <f t="shared" si="3"/>
        <v>27.625</v>
      </c>
      <c r="R33" s="156"/>
    </row>
    <row r="34" spans="1:18">
      <c r="A34" s="18">
        <v>30</v>
      </c>
      <c r="B34" s="161" t="s">
        <v>228</v>
      </c>
      <c r="C34" s="162" t="s">
        <v>161</v>
      </c>
      <c r="D34" s="163">
        <v>42111</v>
      </c>
      <c r="E34" s="122">
        <v>10</v>
      </c>
      <c r="F34" s="120">
        <v>1</v>
      </c>
      <c r="G34" s="120"/>
      <c r="H34" s="121">
        <f t="shared" si="0"/>
        <v>9</v>
      </c>
      <c r="I34" s="119">
        <v>10</v>
      </c>
      <c r="J34" s="120">
        <v>0.7</v>
      </c>
      <c r="K34" s="120"/>
      <c r="L34" s="121">
        <f t="shared" si="1"/>
        <v>9.3000000000000007</v>
      </c>
      <c r="M34" s="119">
        <v>10</v>
      </c>
      <c r="N34" s="120">
        <v>0.7</v>
      </c>
      <c r="O34" s="120"/>
      <c r="P34" s="121">
        <f t="shared" si="2"/>
        <v>9.3000000000000007</v>
      </c>
      <c r="Q34" s="117">
        <f t="shared" si="3"/>
        <v>27.6</v>
      </c>
      <c r="R34" s="156"/>
    </row>
    <row r="35" spans="1:18">
      <c r="A35" s="18">
        <v>31</v>
      </c>
      <c r="B35" s="45" t="s">
        <v>271</v>
      </c>
      <c r="C35" s="29" t="s">
        <v>148</v>
      </c>
      <c r="D35" s="76">
        <v>42168</v>
      </c>
      <c r="E35" s="122">
        <v>10</v>
      </c>
      <c r="F35" s="120">
        <v>0.92500000000000004</v>
      </c>
      <c r="G35" s="120"/>
      <c r="H35" s="121">
        <f t="shared" si="0"/>
        <v>9.0749999999999993</v>
      </c>
      <c r="I35" s="119">
        <v>10</v>
      </c>
      <c r="J35" s="120">
        <v>1.2</v>
      </c>
      <c r="K35" s="120"/>
      <c r="L35" s="121">
        <f t="shared" si="1"/>
        <v>8.8000000000000007</v>
      </c>
      <c r="M35" s="119">
        <v>10</v>
      </c>
      <c r="N35" s="120">
        <v>0.5</v>
      </c>
      <c r="O35" s="120"/>
      <c r="P35" s="121">
        <f t="shared" si="2"/>
        <v>9.5</v>
      </c>
      <c r="Q35" s="117">
        <f t="shared" si="3"/>
        <v>27.375</v>
      </c>
      <c r="R35" s="156"/>
    </row>
    <row r="36" spans="1:18">
      <c r="A36" s="18">
        <v>32</v>
      </c>
      <c r="B36" s="161" t="s">
        <v>268</v>
      </c>
      <c r="C36" s="162" t="s">
        <v>148</v>
      </c>
      <c r="D36" s="163">
        <v>42347</v>
      </c>
      <c r="E36" s="122">
        <v>10</v>
      </c>
      <c r="F36" s="120">
        <v>0.95</v>
      </c>
      <c r="G36" s="120"/>
      <c r="H36" s="121">
        <f t="shared" si="0"/>
        <v>9.0500000000000007</v>
      </c>
      <c r="I36" s="119">
        <v>10</v>
      </c>
      <c r="J36" s="120">
        <v>1.0249999999999999</v>
      </c>
      <c r="K36" s="120"/>
      <c r="L36" s="121">
        <f t="shared" si="1"/>
        <v>8.9749999999999996</v>
      </c>
      <c r="M36" s="119">
        <v>10</v>
      </c>
      <c r="N36" s="120">
        <v>0.7</v>
      </c>
      <c r="O36" s="120"/>
      <c r="P36" s="121">
        <f t="shared" si="2"/>
        <v>9.3000000000000007</v>
      </c>
      <c r="Q36" s="117">
        <f t="shared" si="3"/>
        <v>27.324999999999999</v>
      </c>
      <c r="R36" s="156"/>
    </row>
    <row r="37" spans="1:18">
      <c r="A37" s="18">
        <v>33</v>
      </c>
      <c r="B37" s="23" t="s">
        <v>230</v>
      </c>
      <c r="C37" s="21" t="s">
        <v>95</v>
      </c>
      <c r="D37" s="27">
        <v>42069</v>
      </c>
      <c r="E37" s="19">
        <v>10</v>
      </c>
      <c r="F37" s="11">
        <v>0.65</v>
      </c>
      <c r="G37" s="12"/>
      <c r="H37" s="13">
        <f t="shared" ref="H37:H68" si="4">SUM(E37-F37-G37)</f>
        <v>9.35</v>
      </c>
      <c r="I37" s="10">
        <v>10</v>
      </c>
      <c r="J37" s="11">
        <v>1.7250000000000001</v>
      </c>
      <c r="K37" s="12">
        <v>0.1</v>
      </c>
      <c r="L37" s="13">
        <f t="shared" ref="L37:L68" si="5">SUM(I37-J37-K37)</f>
        <v>8.1750000000000007</v>
      </c>
      <c r="M37" s="10">
        <v>10</v>
      </c>
      <c r="N37" s="11">
        <v>0.2</v>
      </c>
      <c r="O37" s="12"/>
      <c r="P37" s="13">
        <f t="shared" ref="P37:P68" si="6">SUM(M37-N37-O37)</f>
        <v>9.8000000000000007</v>
      </c>
      <c r="Q37" s="14">
        <f t="shared" ref="Q37:Q68" si="7">SUM(H37+L37+P37)</f>
        <v>27.324999999999999</v>
      </c>
      <c r="R37" s="156"/>
    </row>
    <row r="38" spans="1:18">
      <c r="A38" s="18">
        <v>34</v>
      </c>
      <c r="B38" s="45" t="s">
        <v>253</v>
      </c>
      <c r="C38" s="29" t="s">
        <v>90</v>
      </c>
      <c r="D38" s="76">
        <v>42319</v>
      </c>
      <c r="E38" s="122">
        <v>10</v>
      </c>
      <c r="F38" s="120">
        <v>1</v>
      </c>
      <c r="G38" s="120"/>
      <c r="H38" s="121">
        <f t="shared" si="4"/>
        <v>9</v>
      </c>
      <c r="I38" s="119">
        <v>10</v>
      </c>
      <c r="J38" s="120">
        <v>0.8</v>
      </c>
      <c r="K38" s="120"/>
      <c r="L38" s="121">
        <f t="shared" si="5"/>
        <v>9.1999999999999993</v>
      </c>
      <c r="M38" s="119">
        <v>10</v>
      </c>
      <c r="N38" s="120">
        <v>0.9</v>
      </c>
      <c r="O38" s="120"/>
      <c r="P38" s="121">
        <f t="shared" si="6"/>
        <v>9.1</v>
      </c>
      <c r="Q38" s="117">
        <f t="shared" si="7"/>
        <v>27.299999999999997</v>
      </c>
      <c r="R38" s="156"/>
    </row>
    <row r="39" spans="1:18">
      <c r="A39" s="18">
        <v>35</v>
      </c>
      <c r="B39" s="45" t="s">
        <v>259</v>
      </c>
      <c r="C39" s="29" t="s">
        <v>109</v>
      </c>
      <c r="D39" s="76">
        <v>42227</v>
      </c>
      <c r="E39" s="122">
        <v>10</v>
      </c>
      <c r="F39" s="120">
        <v>1.4</v>
      </c>
      <c r="G39" s="120"/>
      <c r="H39" s="121">
        <f t="shared" si="4"/>
        <v>8.6</v>
      </c>
      <c r="I39" s="119">
        <v>10</v>
      </c>
      <c r="J39" s="120">
        <v>0.85</v>
      </c>
      <c r="K39" s="120"/>
      <c r="L39" s="121">
        <f t="shared" si="5"/>
        <v>9.15</v>
      </c>
      <c r="M39" s="119">
        <v>10</v>
      </c>
      <c r="N39" s="120">
        <v>0.5</v>
      </c>
      <c r="O39" s="120"/>
      <c r="P39" s="121">
        <f t="shared" si="6"/>
        <v>9.5</v>
      </c>
      <c r="Q39" s="117">
        <f t="shared" si="7"/>
        <v>27.25</v>
      </c>
      <c r="R39" s="156"/>
    </row>
    <row r="40" spans="1:18">
      <c r="A40" s="18">
        <v>36</v>
      </c>
      <c r="B40" s="45" t="s">
        <v>232</v>
      </c>
      <c r="C40" s="29" t="s">
        <v>91</v>
      </c>
      <c r="D40" s="76">
        <v>41918</v>
      </c>
      <c r="E40" s="122">
        <v>9</v>
      </c>
      <c r="F40" s="120">
        <v>0.35</v>
      </c>
      <c r="G40" s="120">
        <v>0.1</v>
      </c>
      <c r="H40" s="121">
        <f t="shared" si="4"/>
        <v>8.5500000000000007</v>
      </c>
      <c r="I40" s="119">
        <v>10</v>
      </c>
      <c r="J40" s="120">
        <v>0.75</v>
      </c>
      <c r="K40" s="120"/>
      <c r="L40" s="121">
        <f t="shared" si="5"/>
        <v>9.25</v>
      </c>
      <c r="M40" s="119">
        <v>10</v>
      </c>
      <c r="N40" s="120">
        <v>0.6</v>
      </c>
      <c r="O40" s="120"/>
      <c r="P40" s="121">
        <f t="shared" si="6"/>
        <v>9.4</v>
      </c>
      <c r="Q40" s="117">
        <f t="shared" si="7"/>
        <v>27.200000000000003</v>
      </c>
      <c r="R40" s="156"/>
    </row>
    <row r="41" spans="1:18">
      <c r="A41" s="18">
        <v>37</v>
      </c>
      <c r="B41" s="45" t="s">
        <v>276</v>
      </c>
      <c r="C41" s="29" t="s">
        <v>109</v>
      </c>
      <c r="D41" s="76">
        <v>42291</v>
      </c>
      <c r="E41" s="122">
        <v>10</v>
      </c>
      <c r="F41" s="120">
        <v>0.77500000000000002</v>
      </c>
      <c r="G41" s="120"/>
      <c r="H41" s="121">
        <f t="shared" si="4"/>
        <v>9.2249999999999996</v>
      </c>
      <c r="I41" s="119">
        <v>10</v>
      </c>
      <c r="J41" s="120">
        <v>1.65</v>
      </c>
      <c r="K41" s="120"/>
      <c r="L41" s="121">
        <f t="shared" si="5"/>
        <v>8.35</v>
      </c>
      <c r="M41" s="119">
        <v>10</v>
      </c>
      <c r="N41" s="120">
        <v>0.5</v>
      </c>
      <c r="O41" s="120"/>
      <c r="P41" s="121">
        <f t="shared" si="6"/>
        <v>9.5</v>
      </c>
      <c r="Q41" s="117">
        <f t="shared" si="7"/>
        <v>27.074999999999999</v>
      </c>
      <c r="R41" s="156"/>
    </row>
    <row r="42" spans="1:18">
      <c r="A42" s="18">
        <v>38</v>
      </c>
      <c r="B42" s="23" t="s">
        <v>234</v>
      </c>
      <c r="C42" s="21" t="s">
        <v>95</v>
      </c>
      <c r="D42" s="26">
        <v>41863</v>
      </c>
      <c r="E42" s="19">
        <v>10</v>
      </c>
      <c r="F42" s="11">
        <v>1</v>
      </c>
      <c r="G42" s="12"/>
      <c r="H42" s="13">
        <f t="shared" si="4"/>
        <v>9</v>
      </c>
      <c r="I42" s="10">
        <v>10</v>
      </c>
      <c r="J42" s="11">
        <v>1.325</v>
      </c>
      <c r="K42" s="12">
        <v>0.1</v>
      </c>
      <c r="L42" s="13">
        <f t="shared" si="5"/>
        <v>8.5750000000000011</v>
      </c>
      <c r="M42" s="10">
        <v>10</v>
      </c>
      <c r="N42" s="11">
        <v>0.6</v>
      </c>
      <c r="O42" s="12"/>
      <c r="P42" s="13">
        <f t="shared" si="6"/>
        <v>9.4</v>
      </c>
      <c r="Q42" s="14">
        <f t="shared" si="7"/>
        <v>26.975000000000001</v>
      </c>
      <c r="R42" s="156"/>
    </row>
    <row r="43" spans="1:18">
      <c r="A43" s="18">
        <v>39</v>
      </c>
      <c r="B43" s="148" t="s">
        <v>233</v>
      </c>
      <c r="C43" s="149" t="s">
        <v>148</v>
      </c>
      <c r="D43" s="150">
        <v>41901</v>
      </c>
      <c r="E43" s="19">
        <v>10</v>
      </c>
      <c r="F43" s="11">
        <v>0.95</v>
      </c>
      <c r="G43" s="12"/>
      <c r="H43" s="13">
        <f t="shared" si="4"/>
        <v>9.0500000000000007</v>
      </c>
      <c r="I43" s="10">
        <v>10</v>
      </c>
      <c r="J43" s="11">
        <v>1.7749999999999999</v>
      </c>
      <c r="K43" s="12">
        <v>0.1</v>
      </c>
      <c r="L43" s="13">
        <f t="shared" si="5"/>
        <v>8.125</v>
      </c>
      <c r="M43" s="10">
        <v>10</v>
      </c>
      <c r="N43" s="11">
        <v>0.2</v>
      </c>
      <c r="O43" s="12"/>
      <c r="P43" s="13">
        <f t="shared" si="6"/>
        <v>9.8000000000000007</v>
      </c>
      <c r="Q43" s="14">
        <f t="shared" si="7"/>
        <v>26.975000000000001</v>
      </c>
      <c r="R43" s="156"/>
    </row>
    <row r="44" spans="1:18">
      <c r="A44" s="18">
        <v>40</v>
      </c>
      <c r="B44" s="161" t="s">
        <v>283</v>
      </c>
      <c r="C44" s="162" t="s">
        <v>245</v>
      </c>
      <c r="D44" s="163">
        <v>41957</v>
      </c>
      <c r="E44" s="122">
        <v>10</v>
      </c>
      <c r="F44" s="120">
        <v>1.1499999999999999</v>
      </c>
      <c r="G44" s="120"/>
      <c r="H44" s="121">
        <f t="shared" si="4"/>
        <v>8.85</v>
      </c>
      <c r="I44" s="119">
        <v>10</v>
      </c>
      <c r="J44" s="120">
        <v>1.2</v>
      </c>
      <c r="K44" s="120"/>
      <c r="L44" s="121">
        <f t="shared" si="5"/>
        <v>8.8000000000000007</v>
      </c>
      <c r="M44" s="119">
        <v>10</v>
      </c>
      <c r="N44" s="120">
        <v>0.7</v>
      </c>
      <c r="O44" s="120"/>
      <c r="P44" s="121">
        <f t="shared" si="6"/>
        <v>9.3000000000000007</v>
      </c>
      <c r="Q44" s="117">
        <f t="shared" si="7"/>
        <v>26.95</v>
      </c>
    </row>
    <row r="45" spans="1:18">
      <c r="A45" s="18">
        <v>41</v>
      </c>
      <c r="B45" s="161" t="s">
        <v>290</v>
      </c>
      <c r="C45" s="162" t="s">
        <v>91</v>
      </c>
      <c r="D45" s="163">
        <v>41838</v>
      </c>
      <c r="E45" s="119">
        <v>10</v>
      </c>
      <c r="F45" s="120">
        <v>0.97499999999999998</v>
      </c>
      <c r="G45" s="120"/>
      <c r="H45" s="121">
        <f t="shared" si="4"/>
        <v>9.0250000000000004</v>
      </c>
      <c r="I45" s="119">
        <v>10</v>
      </c>
      <c r="J45" s="120">
        <v>1</v>
      </c>
      <c r="K45" s="120"/>
      <c r="L45" s="121">
        <f t="shared" si="5"/>
        <v>9</v>
      </c>
      <c r="M45" s="119">
        <v>10</v>
      </c>
      <c r="N45" s="120">
        <v>1.1000000000000001</v>
      </c>
      <c r="O45" s="120"/>
      <c r="P45" s="121">
        <f t="shared" si="6"/>
        <v>8.9</v>
      </c>
      <c r="Q45" s="117">
        <f t="shared" si="7"/>
        <v>26.924999999999997</v>
      </c>
    </row>
    <row r="46" spans="1:18">
      <c r="A46" s="18">
        <v>42</v>
      </c>
      <c r="B46" s="161" t="s">
        <v>291</v>
      </c>
      <c r="C46" s="162" t="s">
        <v>148</v>
      </c>
      <c r="D46" s="163">
        <v>42290</v>
      </c>
      <c r="E46" s="119">
        <v>10</v>
      </c>
      <c r="F46" s="120">
        <v>1.05</v>
      </c>
      <c r="G46" s="120">
        <v>0.2</v>
      </c>
      <c r="H46" s="121">
        <f t="shared" si="4"/>
        <v>8.75</v>
      </c>
      <c r="I46" s="119">
        <v>10</v>
      </c>
      <c r="J46" s="120">
        <v>1.3</v>
      </c>
      <c r="K46" s="120"/>
      <c r="L46" s="121">
        <f t="shared" si="5"/>
        <v>8.6999999999999993</v>
      </c>
      <c r="M46" s="119">
        <v>10</v>
      </c>
      <c r="N46" s="120">
        <v>0.6</v>
      </c>
      <c r="O46" s="120"/>
      <c r="P46" s="121">
        <f t="shared" si="6"/>
        <v>9.4</v>
      </c>
      <c r="Q46" s="117">
        <f t="shared" si="7"/>
        <v>26.85</v>
      </c>
    </row>
    <row r="47" spans="1:18">
      <c r="A47" s="18">
        <v>43</v>
      </c>
      <c r="B47" s="23" t="s">
        <v>240</v>
      </c>
      <c r="C47" s="29" t="s">
        <v>28</v>
      </c>
      <c r="D47" s="27">
        <v>41816</v>
      </c>
      <c r="E47" s="10">
        <v>10</v>
      </c>
      <c r="F47" s="11">
        <v>1.2</v>
      </c>
      <c r="G47" s="12"/>
      <c r="H47" s="13">
        <f t="shared" si="4"/>
        <v>8.8000000000000007</v>
      </c>
      <c r="I47" s="10">
        <v>10</v>
      </c>
      <c r="J47" s="11">
        <v>1.675</v>
      </c>
      <c r="K47" s="12"/>
      <c r="L47" s="13">
        <f t="shared" si="5"/>
        <v>8.3249999999999993</v>
      </c>
      <c r="M47" s="10">
        <v>10</v>
      </c>
      <c r="N47" s="11">
        <v>0.3</v>
      </c>
      <c r="O47" s="12"/>
      <c r="P47" s="13">
        <f t="shared" si="6"/>
        <v>9.6999999999999993</v>
      </c>
      <c r="Q47" s="14">
        <f t="shared" si="7"/>
        <v>26.824999999999999</v>
      </c>
    </row>
    <row r="48" spans="1:18">
      <c r="A48" s="18">
        <v>44</v>
      </c>
      <c r="B48" s="23" t="s">
        <v>243</v>
      </c>
      <c r="C48" s="21" t="s">
        <v>71</v>
      </c>
      <c r="D48" s="27">
        <v>41957</v>
      </c>
      <c r="E48" s="10">
        <v>10</v>
      </c>
      <c r="F48" s="11">
        <v>1.05</v>
      </c>
      <c r="G48" s="12"/>
      <c r="H48" s="13">
        <f t="shared" si="4"/>
        <v>8.9499999999999993</v>
      </c>
      <c r="I48" s="10">
        <v>10</v>
      </c>
      <c r="J48" s="11">
        <v>1.675</v>
      </c>
      <c r="K48" s="12"/>
      <c r="L48" s="13">
        <f t="shared" si="5"/>
        <v>8.3249999999999993</v>
      </c>
      <c r="M48" s="10">
        <v>10</v>
      </c>
      <c r="N48" s="11">
        <v>0.55000000000000004</v>
      </c>
      <c r="O48" s="12"/>
      <c r="P48" s="13">
        <f t="shared" si="6"/>
        <v>9.4499999999999993</v>
      </c>
      <c r="Q48" s="14">
        <f t="shared" si="7"/>
        <v>26.724999999999998</v>
      </c>
    </row>
    <row r="49" spans="1:17">
      <c r="A49" s="18">
        <v>45</v>
      </c>
      <c r="B49" s="148" t="s">
        <v>244</v>
      </c>
      <c r="C49" s="149" t="s">
        <v>245</v>
      </c>
      <c r="D49" s="150">
        <v>41777</v>
      </c>
      <c r="E49" s="10">
        <v>10</v>
      </c>
      <c r="F49" s="11">
        <v>1.05</v>
      </c>
      <c r="G49" s="12"/>
      <c r="H49" s="13">
        <f t="shared" si="4"/>
        <v>8.9499999999999993</v>
      </c>
      <c r="I49" s="10">
        <v>10</v>
      </c>
      <c r="J49" s="11">
        <v>1.7749999999999999</v>
      </c>
      <c r="K49" s="12"/>
      <c r="L49" s="13">
        <f t="shared" si="5"/>
        <v>8.2249999999999996</v>
      </c>
      <c r="M49" s="10">
        <v>10</v>
      </c>
      <c r="N49" s="11">
        <v>0.45</v>
      </c>
      <c r="O49" s="12"/>
      <c r="P49" s="13">
        <f t="shared" si="6"/>
        <v>9.5500000000000007</v>
      </c>
      <c r="Q49" s="14">
        <f t="shared" si="7"/>
        <v>26.724999999999998</v>
      </c>
    </row>
    <row r="50" spans="1:17">
      <c r="A50" s="18">
        <v>46</v>
      </c>
      <c r="B50" s="113" t="s">
        <v>255</v>
      </c>
      <c r="C50" s="29" t="s">
        <v>90</v>
      </c>
      <c r="D50" s="114">
        <v>41956</v>
      </c>
      <c r="E50" s="119">
        <v>10</v>
      </c>
      <c r="F50" s="120">
        <v>1.25</v>
      </c>
      <c r="G50" s="120"/>
      <c r="H50" s="121">
        <f t="shared" si="4"/>
        <v>8.75</v>
      </c>
      <c r="I50" s="119">
        <v>10</v>
      </c>
      <c r="J50" s="120">
        <v>1.1000000000000001</v>
      </c>
      <c r="K50" s="120"/>
      <c r="L50" s="121">
        <f t="shared" si="5"/>
        <v>8.9</v>
      </c>
      <c r="M50" s="119">
        <v>10</v>
      </c>
      <c r="N50" s="120">
        <v>1</v>
      </c>
      <c r="O50" s="120"/>
      <c r="P50" s="121">
        <f t="shared" si="6"/>
        <v>9</v>
      </c>
      <c r="Q50" s="117">
        <f t="shared" si="7"/>
        <v>26.65</v>
      </c>
    </row>
    <row r="51" spans="1:17">
      <c r="A51" s="18">
        <v>47</v>
      </c>
      <c r="B51" s="113" t="s">
        <v>279</v>
      </c>
      <c r="C51" s="29" t="s">
        <v>109</v>
      </c>
      <c r="D51" s="114">
        <v>42319</v>
      </c>
      <c r="E51" s="119">
        <v>10</v>
      </c>
      <c r="F51" s="120">
        <v>1.175</v>
      </c>
      <c r="G51" s="120"/>
      <c r="H51" s="121">
        <f t="shared" si="4"/>
        <v>8.8249999999999993</v>
      </c>
      <c r="I51" s="119">
        <v>10</v>
      </c>
      <c r="J51" s="120">
        <v>1.425</v>
      </c>
      <c r="K51" s="120"/>
      <c r="L51" s="121">
        <f t="shared" si="5"/>
        <v>8.5749999999999993</v>
      </c>
      <c r="M51" s="119">
        <v>10</v>
      </c>
      <c r="N51" s="120">
        <v>0.8</v>
      </c>
      <c r="O51" s="120"/>
      <c r="P51" s="121">
        <f t="shared" si="6"/>
        <v>9.1999999999999993</v>
      </c>
      <c r="Q51" s="117">
        <f t="shared" si="7"/>
        <v>26.599999999999998</v>
      </c>
    </row>
    <row r="52" spans="1:17">
      <c r="A52" s="18">
        <v>48</v>
      </c>
      <c r="B52" s="37" t="s">
        <v>246</v>
      </c>
      <c r="C52" s="21" t="s">
        <v>95</v>
      </c>
      <c r="D52" s="31">
        <v>42323</v>
      </c>
      <c r="E52" s="10">
        <v>10</v>
      </c>
      <c r="F52" s="11">
        <v>1.45</v>
      </c>
      <c r="G52" s="12"/>
      <c r="H52" s="13">
        <f t="shared" si="4"/>
        <v>8.5500000000000007</v>
      </c>
      <c r="I52" s="10">
        <v>10</v>
      </c>
      <c r="J52" s="11">
        <v>1.2749999999999999</v>
      </c>
      <c r="K52" s="12">
        <v>0.1</v>
      </c>
      <c r="L52" s="13">
        <f t="shared" si="5"/>
        <v>8.625</v>
      </c>
      <c r="M52" s="10">
        <v>10</v>
      </c>
      <c r="N52" s="11">
        <v>0.6</v>
      </c>
      <c r="O52" s="12"/>
      <c r="P52" s="13">
        <f t="shared" si="6"/>
        <v>9.4</v>
      </c>
      <c r="Q52" s="14">
        <f t="shared" si="7"/>
        <v>26.575000000000003</v>
      </c>
    </row>
    <row r="53" spans="1:17">
      <c r="A53" s="18">
        <v>49</v>
      </c>
      <c r="B53" s="45" t="s">
        <v>265</v>
      </c>
      <c r="C53" s="29" t="s">
        <v>28</v>
      </c>
      <c r="D53" s="76">
        <v>42311</v>
      </c>
      <c r="E53" s="119">
        <v>10</v>
      </c>
      <c r="F53" s="120">
        <v>1.25</v>
      </c>
      <c r="G53" s="120"/>
      <c r="H53" s="121">
        <f t="shared" si="4"/>
        <v>8.75</v>
      </c>
      <c r="I53" s="119">
        <v>10</v>
      </c>
      <c r="J53" s="120">
        <v>0.97499999999999998</v>
      </c>
      <c r="K53" s="120"/>
      <c r="L53" s="121">
        <f t="shared" si="5"/>
        <v>9.0250000000000004</v>
      </c>
      <c r="M53" s="119">
        <v>10</v>
      </c>
      <c r="N53" s="120">
        <v>1.2</v>
      </c>
      <c r="O53" s="120"/>
      <c r="P53" s="121">
        <f t="shared" si="6"/>
        <v>8.8000000000000007</v>
      </c>
      <c r="Q53" s="117">
        <f t="shared" si="7"/>
        <v>26.574999999999999</v>
      </c>
    </row>
    <row r="54" spans="1:17">
      <c r="A54" s="18">
        <v>50</v>
      </c>
      <c r="B54" s="148" t="s">
        <v>248</v>
      </c>
      <c r="C54" s="149" t="s">
        <v>32</v>
      </c>
      <c r="D54" s="150">
        <v>42314</v>
      </c>
      <c r="E54" s="10">
        <v>10</v>
      </c>
      <c r="F54" s="11">
        <v>1.3</v>
      </c>
      <c r="G54" s="12"/>
      <c r="H54" s="13">
        <f t="shared" si="4"/>
        <v>8.6999999999999993</v>
      </c>
      <c r="I54" s="10">
        <v>10</v>
      </c>
      <c r="J54" s="11">
        <v>1.375</v>
      </c>
      <c r="K54" s="12"/>
      <c r="L54" s="13">
        <f t="shared" si="5"/>
        <v>8.625</v>
      </c>
      <c r="M54" s="10">
        <v>10</v>
      </c>
      <c r="N54" s="11">
        <v>0.8</v>
      </c>
      <c r="O54" s="12"/>
      <c r="P54" s="13">
        <f t="shared" si="6"/>
        <v>9.1999999999999993</v>
      </c>
      <c r="Q54" s="14">
        <f t="shared" si="7"/>
        <v>26.524999999999999</v>
      </c>
    </row>
    <row r="55" spans="1:17">
      <c r="A55" s="18">
        <v>51</v>
      </c>
      <c r="B55" s="37" t="s">
        <v>250</v>
      </c>
      <c r="C55" s="21" t="s">
        <v>32</v>
      </c>
      <c r="D55" s="41">
        <v>41883</v>
      </c>
      <c r="E55" s="10">
        <v>10</v>
      </c>
      <c r="F55" s="11">
        <v>1.25</v>
      </c>
      <c r="G55" s="12"/>
      <c r="H55" s="13">
        <f t="shared" si="4"/>
        <v>8.75</v>
      </c>
      <c r="I55" s="10">
        <v>10</v>
      </c>
      <c r="J55" s="11">
        <v>1.675</v>
      </c>
      <c r="K55" s="12"/>
      <c r="L55" s="13">
        <f t="shared" si="5"/>
        <v>8.3249999999999993</v>
      </c>
      <c r="M55" s="10">
        <v>10</v>
      </c>
      <c r="N55" s="11">
        <v>0.55000000000000004</v>
      </c>
      <c r="O55" s="12"/>
      <c r="P55" s="13">
        <f t="shared" si="6"/>
        <v>9.4499999999999993</v>
      </c>
      <c r="Q55" s="14">
        <f t="shared" si="7"/>
        <v>26.524999999999999</v>
      </c>
    </row>
    <row r="56" spans="1:17">
      <c r="A56" s="18">
        <v>52</v>
      </c>
      <c r="B56" s="37" t="s">
        <v>251</v>
      </c>
      <c r="C56" s="21" t="s">
        <v>28</v>
      </c>
      <c r="D56" s="31">
        <v>41719</v>
      </c>
      <c r="E56" s="10">
        <v>10</v>
      </c>
      <c r="F56" s="11">
        <v>1.3</v>
      </c>
      <c r="G56" s="12"/>
      <c r="H56" s="13">
        <f t="shared" si="4"/>
        <v>8.6999999999999993</v>
      </c>
      <c r="I56" s="10">
        <v>9</v>
      </c>
      <c r="J56" s="11">
        <v>0.97499999999999998</v>
      </c>
      <c r="K56" s="12"/>
      <c r="L56" s="13">
        <f t="shared" si="5"/>
        <v>8.0250000000000004</v>
      </c>
      <c r="M56" s="10">
        <v>10</v>
      </c>
      <c r="N56" s="11">
        <v>0.2</v>
      </c>
      <c r="O56" s="12"/>
      <c r="P56" s="13">
        <f t="shared" si="6"/>
        <v>9.8000000000000007</v>
      </c>
      <c r="Q56" s="14">
        <f t="shared" si="7"/>
        <v>26.525000000000002</v>
      </c>
    </row>
    <row r="57" spans="1:17">
      <c r="A57" s="18">
        <v>53</v>
      </c>
      <c r="B57" s="37" t="s">
        <v>252</v>
      </c>
      <c r="C57" s="21" t="s">
        <v>32</v>
      </c>
      <c r="D57" s="31">
        <v>41979</v>
      </c>
      <c r="E57" s="10">
        <v>10</v>
      </c>
      <c r="F57" s="11">
        <v>0.95</v>
      </c>
      <c r="G57" s="12"/>
      <c r="H57" s="13">
        <f t="shared" si="4"/>
        <v>9.0500000000000007</v>
      </c>
      <c r="I57" s="10">
        <v>9</v>
      </c>
      <c r="J57" s="11">
        <v>0.95</v>
      </c>
      <c r="K57" s="12"/>
      <c r="L57" s="13">
        <f t="shared" si="5"/>
        <v>8.0500000000000007</v>
      </c>
      <c r="M57" s="10">
        <v>10</v>
      </c>
      <c r="N57" s="11">
        <v>0.6</v>
      </c>
      <c r="O57" s="12"/>
      <c r="P57" s="13">
        <f t="shared" si="6"/>
        <v>9.4</v>
      </c>
      <c r="Q57" s="14">
        <f t="shared" si="7"/>
        <v>26.5</v>
      </c>
    </row>
    <row r="58" spans="1:17">
      <c r="A58" s="18">
        <v>54</v>
      </c>
      <c r="B58" s="45" t="s">
        <v>272</v>
      </c>
      <c r="C58" s="29" t="s">
        <v>109</v>
      </c>
      <c r="D58" s="76">
        <v>41991</v>
      </c>
      <c r="E58" s="119">
        <v>10</v>
      </c>
      <c r="F58" s="120">
        <v>1.175</v>
      </c>
      <c r="G58" s="120"/>
      <c r="H58" s="121">
        <f t="shared" si="4"/>
        <v>8.8249999999999993</v>
      </c>
      <c r="I58" s="119">
        <v>9</v>
      </c>
      <c r="J58" s="120">
        <v>0.97499999999999998</v>
      </c>
      <c r="K58" s="120"/>
      <c r="L58" s="121">
        <f t="shared" si="5"/>
        <v>8.0250000000000004</v>
      </c>
      <c r="M58" s="119">
        <v>10</v>
      </c>
      <c r="N58" s="120">
        <v>0.4</v>
      </c>
      <c r="O58" s="120"/>
      <c r="P58" s="121">
        <f t="shared" si="6"/>
        <v>9.6</v>
      </c>
      <c r="Q58" s="117">
        <f t="shared" si="7"/>
        <v>26.450000000000003</v>
      </c>
    </row>
    <row r="59" spans="1:17">
      <c r="A59" s="18">
        <v>55</v>
      </c>
      <c r="B59" s="45" t="s">
        <v>274</v>
      </c>
      <c r="C59" s="29" t="s">
        <v>95</v>
      </c>
      <c r="D59" s="76">
        <v>42291</v>
      </c>
      <c r="E59" s="119">
        <v>10</v>
      </c>
      <c r="F59" s="120">
        <v>1.1000000000000001</v>
      </c>
      <c r="G59" s="120">
        <v>0.2</v>
      </c>
      <c r="H59" s="121">
        <f t="shared" si="4"/>
        <v>8.7000000000000011</v>
      </c>
      <c r="I59" s="119">
        <v>10</v>
      </c>
      <c r="J59" s="120">
        <v>1.5</v>
      </c>
      <c r="K59" s="120"/>
      <c r="L59" s="121">
        <f t="shared" si="5"/>
        <v>8.5</v>
      </c>
      <c r="M59" s="119">
        <v>10</v>
      </c>
      <c r="N59" s="120">
        <v>0.8</v>
      </c>
      <c r="O59" s="120"/>
      <c r="P59" s="121">
        <f t="shared" si="6"/>
        <v>9.1999999999999993</v>
      </c>
      <c r="Q59" s="117">
        <f t="shared" si="7"/>
        <v>26.400000000000002</v>
      </c>
    </row>
    <row r="60" spans="1:17">
      <c r="A60" s="18">
        <v>56</v>
      </c>
      <c r="B60" s="45" t="s">
        <v>273</v>
      </c>
      <c r="C60" s="29" t="s">
        <v>109</v>
      </c>
      <c r="D60" s="76">
        <v>42326</v>
      </c>
      <c r="E60" s="119">
        <v>10</v>
      </c>
      <c r="F60" s="120">
        <v>1.5249999999999999</v>
      </c>
      <c r="G60" s="120"/>
      <c r="H60" s="121">
        <f t="shared" si="4"/>
        <v>8.4749999999999996</v>
      </c>
      <c r="I60" s="119">
        <v>10</v>
      </c>
      <c r="J60" s="120">
        <v>1.6</v>
      </c>
      <c r="K60" s="120"/>
      <c r="L60" s="121">
        <f t="shared" si="5"/>
        <v>8.4</v>
      </c>
      <c r="M60" s="119">
        <v>10</v>
      </c>
      <c r="N60" s="120">
        <v>0.6</v>
      </c>
      <c r="O60" s="120"/>
      <c r="P60" s="121">
        <f t="shared" si="6"/>
        <v>9.4</v>
      </c>
      <c r="Q60" s="117">
        <f t="shared" si="7"/>
        <v>26.274999999999999</v>
      </c>
    </row>
    <row r="61" spans="1:17">
      <c r="A61" s="18">
        <v>57</v>
      </c>
      <c r="B61" s="37" t="s">
        <v>256</v>
      </c>
      <c r="C61" s="21" t="s">
        <v>95</v>
      </c>
      <c r="D61" s="31">
        <v>41994</v>
      </c>
      <c r="E61" s="10">
        <v>10</v>
      </c>
      <c r="F61" s="11">
        <v>1.1000000000000001</v>
      </c>
      <c r="G61" s="12"/>
      <c r="H61" s="13">
        <f t="shared" si="4"/>
        <v>8.9</v>
      </c>
      <c r="I61" s="10">
        <v>10</v>
      </c>
      <c r="J61" s="11">
        <v>1.825</v>
      </c>
      <c r="K61" s="12">
        <v>0.1</v>
      </c>
      <c r="L61" s="13">
        <f t="shared" si="5"/>
        <v>8.0750000000000011</v>
      </c>
      <c r="M61" s="10">
        <v>10</v>
      </c>
      <c r="N61" s="11">
        <v>0.7</v>
      </c>
      <c r="O61" s="12"/>
      <c r="P61" s="13">
        <f t="shared" si="6"/>
        <v>9.3000000000000007</v>
      </c>
      <c r="Q61" s="14">
        <f t="shared" si="7"/>
        <v>26.275000000000002</v>
      </c>
    </row>
    <row r="62" spans="1:17">
      <c r="A62" s="18">
        <v>58</v>
      </c>
      <c r="B62" s="37" t="s">
        <v>257</v>
      </c>
      <c r="C62" s="21" t="s">
        <v>28</v>
      </c>
      <c r="D62" s="31">
        <v>41646</v>
      </c>
      <c r="E62" s="10">
        <v>10</v>
      </c>
      <c r="F62" s="11">
        <v>1</v>
      </c>
      <c r="G62" s="12"/>
      <c r="H62" s="13">
        <f t="shared" si="4"/>
        <v>9</v>
      </c>
      <c r="I62" s="10">
        <v>9</v>
      </c>
      <c r="J62" s="11">
        <v>1.675</v>
      </c>
      <c r="K62" s="12"/>
      <c r="L62" s="13">
        <f t="shared" si="5"/>
        <v>7.3250000000000002</v>
      </c>
      <c r="M62" s="10">
        <v>10</v>
      </c>
      <c r="N62" s="11">
        <v>0.2</v>
      </c>
      <c r="O62" s="12"/>
      <c r="P62" s="13">
        <f t="shared" si="6"/>
        <v>9.8000000000000007</v>
      </c>
      <c r="Q62" s="14">
        <f t="shared" si="7"/>
        <v>26.125</v>
      </c>
    </row>
    <row r="63" spans="1:17">
      <c r="A63" s="18">
        <v>59</v>
      </c>
      <c r="B63" s="23" t="s">
        <v>258</v>
      </c>
      <c r="C63" s="29" t="s">
        <v>148</v>
      </c>
      <c r="D63" s="27">
        <v>41943</v>
      </c>
      <c r="E63" s="10">
        <v>10</v>
      </c>
      <c r="F63" s="11">
        <v>1</v>
      </c>
      <c r="G63" s="12"/>
      <c r="H63" s="13">
        <f t="shared" si="4"/>
        <v>9</v>
      </c>
      <c r="I63" s="10">
        <v>9</v>
      </c>
      <c r="J63" s="11">
        <v>1.55</v>
      </c>
      <c r="K63" s="12"/>
      <c r="L63" s="13">
        <f t="shared" si="5"/>
        <v>7.45</v>
      </c>
      <c r="M63" s="10">
        <v>10</v>
      </c>
      <c r="N63" s="11">
        <v>0.4</v>
      </c>
      <c r="O63" s="12"/>
      <c r="P63" s="13">
        <f t="shared" si="6"/>
        <v>9.6</v>
      </c>
      <c r="Q63" s="14">
        <f t="shared" si="7"/>
        <v>26.049999999999997</v>
      </c>
    </row>
    <row r="64" spans="1:17">
      <c r="A64" s="18">
        <v>60</v>
      </c>
      <c r="B64" s="23" t="s">
        <v>260</v>
      </c>
      <c r="C64" s="29" t="s">
        <v>148</v>
      </c>
      <c r="D64" s="27">
        <v>42121</v>
      </c>
      <c r="E64" s="10">
        <v>10</v>
      </c>
      <c r="F64" s="11">
        <v>0.7</v>
      </c>
      <c r="G64" s="12">
        <v>0.1</v>
      </c>
      <c r="H64" s="13">
        <f t="shared" si="4"/>
        <v>9.2000000000000011</v>
      </c>
      <c r="I64" s="10">
        <v>8</v>
      </c>
      <c r="J64" s="11">
        <v>0.95</v>
      </c>
      <c r="K64" s="12">
        <v>0.1</v>
      </c>
      <c r="L64" s="13">
        <f t="shared" si="5"/>
        <v>6.95</v>
      </c>
      <c r="M64" s="10">
        <v>10</v>
      </c>
      <c r="N64" s="11">
        <v>0.15</v>
      </c>
      <c r="O64" s="12"/>
      <c r="P64" s="13">
        <f t="shared" si="6"/>
        <v>9.85</v>
      </c>
      <c r="Q64" s="14">
        <f t="shared" si="7"/>
        <v>26</v>
      </c>
    </row>
    <row r="65" spans="1:17">
      <c r="A65" s="18">
        <v>61</v>
      </c>
      <c r="B65" s="23" t="s">
        <v>261</v>
      </c>
      <c r="C65" s="21" t="s">
        <v>109</v>
      </c>
      <c r="D65" s="27">
        <v>41882</v>
      </c>
      <c r="E65" s="10">
        <v>10</v>
      </c>
      <c r="F65" s="11">
        <v>1.05</v>
      </c>
      <c r="G65" s="12"/>
      <c r="H65" s="13">
        <f t="shared" si="4"/>
        <v>8.9499999999999993</v>
      </c>
      <c r="I65" s="10">
        <v>9</v>
      </c>
      <c r="J65" s="11">
        <v>1.65</v>
      </c>
      <c r="K65" s="12"/>
      <c r="L65" s="13">
        <f t="shared" si="5"/>
        <v>7.35</v>
      </c>
      <c r="M65" s="10">
        <v>10</v>
      </c>
      <c r="N65" s="11">
        <v>0.3</v>
      </c>
      <c r="O65" s="12"/>
      <c r="P65" s="13">
        <f t="shared" si="6"/>
        <v>9.6999999999999993</v>
      </c>
      <c r="Q65" s="14">
        <f t="shared" si="7"/>
        <v>25.999999999999996</v>
      </c>
    </row>
    <row r="66" spans="1:17">
      <c r="A66" s="18">
        <v>62</v>
      </c>
      <c r="B66" s="45" t="s">
        <v>280</v>
      </c>
      <c r="C66" s="29" t="s">
        <v>109</v>
      </c>
      <c r="D66" s="76">
        <v>42113</v>
      </c>
      <c r="E66" s="119">
        <v>10</v>
      </c>
      <c r="F66" s="120">
        <v>1.45</v>
      </c>
      <c r="G66" s="120"/>
      <c r="H66" s="121">
        <f t="shared" si="4"/>
        <v>8.5500000000000007</v>
      </c>
      <c r="I66" s="119">
        <v>9</v>
      </c>
      <c r="J66" s="120">
        <v>0.75</v>
      </c>
      <c r="K66" s="120"/>
      <c r="L66" s="121">
        <f t="shared" si="5"/>
        <v>8.25</v>
      </c>
      <c r="M66" s="119">
        <v>10</v>
      </c>
      <c r="N66" s="120">
        <v>0.9</v>
      </c>
      <c r="O66" s="120"/>
      <c r="P66" s="121">
        <f t="shared" si="6"/>
        <v>9.1</v>
      </c>
      <c r="Q66" s="117">
        <f t="shared" si="7"/>
        <v>25.9</v>
      </c>
    </row>
    <row r="67" spans="1:17">
      <c r="A67" s="18">
        <v>63</v>
      </c>
      <c r="B67" s="161" t="s">
        <v>289</v>
      </c>
      <c r="C67" s="162" t="s">
        <v>148</v>
      </c>
      <c r="D67" s="163">
        <v>42193</v>
      </c>
      <c r="E67" s="119">
        <v>9</v>
      </c>
      <c r="F67" s="120">
        <v>0.67500000000000004</v>
      </c>
      <c r="G67" s="120">
        <v>0.2</v>
      </c>
      <c r="H67" s="121">
        <f t="shared" si="4"/>
        <v>8.125</v>
      </c>
      <c r="I67" s="119">
        <v>10</v>
      </c>
      <c r="J67" s="120">
        <v>1.75</v>
      </c>
      <c r="K67" s="120"/>
      <c r="L67" s="121">
        <f t="shared" si="5"/>
        <v>8.25</v>
      </c>
      <c r="M67" s="119">
        <v>10</v>
      </c>
      <c r="N67" s="120">
        <v>0.6</v>
      </c>
      <c r="O67" s="120"/>
      <c r="P67" s="121">
        <f t="shared" si="6"/>
        <v>9.4</v>
      </c>
      <c r="Q67" s="117">
        <f t="shared" si="7"/>
        <v>25.774999999999999</v>
      </c>
    </row>
    <row r="68" spans="1:17">
      <c r="A68" s="18">
        <v>64</v>
      </c>
      <c r="B68" s="23" t="s">
        <v>264</v>
      </c>
      <c r="C68" s="21" t="s">
        <v>95</v>
      </c>
      <c r="D68" s="26">
        <v>41706</v>
      </c>
      <c r="E68" s="10">
        <v>10</v>
      </c>
      <c r="F68" s="11">
        <v>1.1000000000000001</v>
      </c>
      <c r="G68" s="12"/>
      <c r="H68" s="13">
        <f t="shared" si="4"/>
        <v>8.9</v>
      </c>
      <c r="I68" s="10">
        <v>9</v>
      </c>
      <c r="J68" s="11">
        <v>1.325</v>
      </c>
      <c r="K68" s="12">
        <v>0.1</v>
      </c>
      <c r="L68" s="13">
        <f t="shared" si="5"/>
        <v>7.5750000000000002</v>
      </c>
      <c r="M68" s="10">
        <v>10</v>
      </c>
      <c r="N68" s="11">
        <v>0.7</v>
      </c>
      <c r="O68" s="12"/>
      <c r="P68" s="13">
        <f t="shared" si="6"/>
        <v>9.3000000000000007</v>
      </c>
      <c r="Q68" s="14">
        <f t="shared" si="7"/>
        <v>25.775000000000002</v>
      </c>
    </row>
    <row r="69" spans="1:17">
      <c r="A69" s="18">
        <v>65</v>
      </c>
      <c r="B69" s="161" t="s">
        <v>292</v>
      </c>
      <c r="C69" s="162" t="s">
        <v>90</v>
      </c>
      <c r="D69" s="163">
        <v>41863</v>
      </c>
      <c r="E69" s="119">
        <v>10</v>
      </c>
      <c r="F69" s="120">
        <v>1.675</v>
      </c>
      <c r="G69" s="120"/>
      <c r="H69" s="121">
        <f t="shared" ref="H69:H79" si="8">SUM(E69-F69-G69)</f>
        <v>8.3249999999999993</v>
      </c>
      <c r="I69" s="119">
        <v>9</v>
      </c>
      <c r="J69" s="120">
        <v>0.77500000000000002</v>
      </c>
      <c r="K69" s="120"/>
      <c r="L69" s="121">
        <f t="shared" ref="L69:L79" si="9">SUM(I69-J69-K69)</f>
        <v>8.2249999999999996</v>
      </c>
      <c r="M69" s="119">
        <v>10</v>
      </c>
      <c r="N69" s="120">
        <v>0.8</v>
      </c>
      <c r="O69" s="120"/>
      <c r="P69" s="121">
        <f t="shared" ref="P69:P79" si="10">SUM(M69-N69-O69)</f>
        <v>9.1999999999999993</v>
      </c>
      <c r="Q69" s="117">
        <f t="shared" ref="Q69:Q79" si="11">SUM(H69+L69+P69)</f>
        <v>25.749999999999996</v>
      </c>
    </row>
    <row r="70" spans="1:17">
      <c r="A70" s="18">
        <v>66</v>
      </c>
      <c r="B70" s="148" t="s">
        <v>266</v>
      </c>
      <c r="C70" s="149" t="s">
        <v>32</v>
      </c>
      <c r="D70" s="150">
        <v>41697</v>
      </c>
      <c r="E70" s="10">
        <v>10</v>
      </c>
      <c r="F70" s="11">
        <v>1.45</v>
      </c>
      <c r="G70" s="12"/>
      <c r="H70" s="13">
        <f t="shared" si="8"/>
        <v>8.5500000000000007</v>
      </c>
      <c r="I70" s="10">
        <v>10</v>
      </c>
      <c r="J70" s="11">
        <v>2.4249999999999998</v>
      </c>
      <c r="K70" s="12"/>
      <c r="L70" s="13">
        <f t="shared" si="9"/>
        <v>7.5750000000000002</v>
      </c>
      <c r="M70" s="10">
        <v>10</v>
      </c>
      <c r="N70" s="11">
        <v>0.4</v>
      </c>
      <c r="O70" s="12"/>
      <c r="P70" s="13">
        <f t="shared" si="10"/>
        <v>9.6</v>
      </c>
      <c r="Q70" s="14">
        <f t="shared" si="11"/>
        <v>25.725000000000001</v>
      </c>
    </row>
    <row r="71" spans="1:17">
      <c r="A71" s="18">
        <v>67</v>
      </c>
      <c r="B71" s="45" t="s">
        <v>284</v>
      </c>
      <c r="C71" s="29" t="s">
        <v>109</v>
      </c>
      <c r="D71" s="76">
        <v>42160</v>
      </c>
      <c r="E71" s="119">
        <v>10</v>
      </c>
      <c r="F71" s="120">
        <v>0.625</v>
      </c>
      <c r="G71" s="120"/>
      <c r="H71" s="121">
        <f t="shared" si="8"/>
        <v>9.375</v>
      </c>
      <c r="I71" s="119">
        <v>9</v>
      </c>
      <c r="J71" s="120">
        <v>1.8</v>
      </c>
      <c r="K71" s="120"/>
      <c r="L71" s="121">
        <f t="shared" si="9"/>
        <v>7.2</v>
      </c>
      <c r="M71" s="119">
        <v>10</v>
      </c>
      <c r="N71" s="120">
        <v>1</v>
      </c>
      <c r="O71" s="120"/>
      <c r="P71" s="121">
        <f t="shared" si="10"/>
        <v>9</v>
      </c>
      <c r="Q71" s="117">
        <f t="shared" si="11"/>
        <v>25.574999999999999</v>
      </c>
    </row>
    <row r="72" spans="1:17">
      <c r="A72" s="18">
        <v>68</v>
      </c>
      <c r="B72" s="164" t="s">
        <v>281</v>
      </c>
      <c r="C72" s="29" t="s">
        <v>28</v>
      </c>
      <c r="D72" s="76">
        <v>42311</v>
      </c>
      <c r="E72" s="119">
        <v>10</v>
      </c>
      <c r="F72" s="120">
        <v>1.5</v>
      </c>
      <c r="G72" s="120"/>
      <c r="H72" s="121">
        <f t="shared" si="8"/>
        <v>8.5</v>
      </c>
      <c r="I72" s="119">
        <v>9</v>
      </c>
      <c r="J72" s="120">
        <v>1.3</v>
      </c>
      <c r="K72" s="120"/>
      <c r="L72" s="121">
        <f t="shared" si="9"/>
        <v>7.7</v>
      </c>
      <c r="M72" s="119">
        <v>10</v>
      </c>
      <c r="N72" s="120">
        <v>0.9</v>
      </c>
      <c r="O72" s="120"/>
      <c r="P72" s="121">
        <f t="shared" si="10"/>
        <v>9.1</v>
      </c>
      <c r="Q72" s="117">
        <f t="shared" si="11"/>
        <v>25.299999999999997</v>
      </c>
    </row>
    <row r="73" spans="1:17">
      <c r="A73" s="18">
        <v>69</v>
      </c>
      <c r="B73" s="148" t="s">
        <v>269</v>
      </c>
      <c r="C73" s="149" t="s">
        <v>32</v>
      </c>
      <c r="D73" s="150">
        <v>41701</v>
      </c>
      <c r="E73" s="10">
        <v>10</v>
      </c>
      <c r="F73" s="11">
        <v>1.7</v>
      </c>
      <c r="G73" s="12"/>
      <c r="H73" s="13">
        <f t="shared" si="8"/>
        <v>8.3000000000000007</v>
      </c>
      <c r="I73" s="10">
        <v>9</v>
      </c>
      <c r="J73" s="11">
        <v>1.7250000000000001</v>
      </c>
      <c r="K73" s="12"/>
      <c r="L73" s="13">
        <f t="shared" si="9"/>
        <v>7.2750000000000004</v>
      </c>
      <c r="M73" s="10">
        <v>10</v>
      </c>
      <c r="N73" s="11">
        <v>0.3</v>
      </c>
      <c r="O73" s="12"/>
      <c r="P73" s="13">
        <f t="shared" si="10"/>
        <v>9.6999999999999993</v>
      </c>
      <c r="Q73" s="14">
        <f t="shared" si="11"/>
        <v>25.274999999999999</v>
      </c>
    </row>
    <row r="74" spans="1:17">
      <c r="A74" s="18">
        <v>70</v>
      </c>
      <c r="B74" s="37" t="s">
        <v>270</v>
      </c>
      <c r="C74" s="21" t="s">
        <v>95</v>
      </c>
      <c r="D74" s="31">
        <v>41901</v>
      </c>
      <c r="E74" s="10">
        <v>10</v>
      </c>
      <c r="F74" s="11">
        <v>0.95</v>
      </c>
      <c r="G74" s="12"/>
      <c r="H74" s="13">
        <f t="shared" si="8"/>
        <v>9.0500000000000007</v>
      </c>
      <c r="I74" s="10">
        <v>10</v>
      </c>
      <c r="J74" s="11">
        <v>2.8</v>
      </c>
      <c r="K74" s="12">
        <v>0.1</v>
      </c>
      <c r="L74" s="13">
        <f t="shared" si="9"/>
        <v>7.1000000000000005</v>
      </c>
      <c r="M74" s="10">
        <v>10</v>
      </c>
      <c r="N74" s="11">
        <v>0.9</v>
      </c>
      <c r="O74" s="12"/>
      <c r="P74" s="13">
        <f t="shared" si="10"/>
        <v>9.1</v>
      </c>
      <c r="Q74" s="14">
        <f t="shared" si="11"/>
        <v>25.25</v>
      </c>
    </row>
    <row r="75" spans="1:17">
      <c r="A75" s="18">
        <v>71</v>
      </c>
      <c r="B75" s="37" t="s">
        <v>275</v>
      </c>
      <c r="C75" s="21" t="s">
        <v>28</v>
      </c>
      <c r="D75" s="31">
        <v>42209</v>
      </c>
      <c r="E75" s="10">
        <v>10</v>
      </c>
      <c r="F75" s="11">
        <v>2</v>
      </c>
      <c r="G75" s="12">
        <v>0.3</v>
      </c>
      <c r="H75" s="13">
        <f t="shared" si="8"/>
        <v>7.7</v>
      </c>
      <c r="I75" s="10">
        <v>10</v>
      </c>
      <c r="J75" s="11">
        <v>1.9</v>
      </c>
      <c r="K75" s="12"/>
      <c r="L75" s="13">
        <f t="shared" si="9"/>
        <v>8.1</v>
      </c>
      <c r="M75" s="10">
        <v>10</v>
      </c>
      <c r="N75" s="11">
        <v>0.7</v>
      </c>
      <c r="O75" s="12">
        <v>0.1</v>
      </c>
      <c r="P75" s="13">
        <f t="shared" si="10"/>
        <v>9.2000000000000011</v>
      </c>
      <c r="Q75" s="14">
        <f t="shared" si="11"/>
        <v>25</v>
      </c>
    </row>
    <row r="76" spans="1:17">
      <c r="A76" s="18">
        <v>72</v>
      </c>
      <c r="B76" s="23" t="s">
        <v>277</v>
      </c>
      <c r="C76" s="29" t="s">
        <v>95</v>
      </c>
      <c r="D76" s="76">
        <v>41917</v>
      </c>
      <c r="E76" s="10">
        <v>10</v>
      </c>
      <c r="F76" s="11">
        <v>1.5</v>
      </c>
      <c r="G76" s="12"/>
      <c r="H76" s="13">
        <f t="shared" si="8"/>
        <v>8.5</v>
      </c>
      <c r="I76" s="10">
        <v>9</v>
      </c>
      <c r="J76" s="11">
        <v>1.8</v>
      </c>
      <c r="K76" s="12">
        <v>0.1</v>
      </c>
      <c r="L76" s="13">
        <f t="shared" si="9"/>
        <v>7.1000000000000005</v>
      </c>
      <c r="M76" s="10">
        <v>10</v>
      </c>
      <c r="N76" s="11">
        <v>0.7</v>
      </c>
      <c r="O76" s="12"/>
      <c r="P76" s="13">
        <f t="shared" si="10"/>
        <v>9.3000000000000007</v>
      </c>
      <c r="Q76" s="14">
        <f t="shared" si="11"/>
        <v>24.900000000000002</v>
      </c>
    </row>
    <row r="77" spans="1:17">
      <c r="A77" s="18">
        <v>73</v>
      </c>
      <c r="B77" s="23" t="s">
        <v>278</v>
      </c>
      <c r="C77" s="21" t="s">
        <v>32</v>
      </c>
      <c r="D77" s="27">
        <v>41774</v>
      </c>
      <c r="E77" s="10">
        <v>9</v>
      </c>
      <c r="F77" s="11">
        <v>1.1499999999999999</v>
      </c>
      <c r="G77" s="12"/>
      <c r="H77" s="13">
        <f t="shared" si="8"/>
        <v>7.85</v>
      </c>
      <c r="I77" s="10">
        <v>9</v>
      </c>
      <c r="J77" s="11">
        <v>1.7749999999999999</v>
      </c>
      <c r="K77" s="12"/>
      <c r="L77" s="13">
        <f t="shared" si="9"/>
        <v>7.2249999999999996</v>
      </c>
      <c r="M77" s="10">
        <v>10</v>
      </c>
      <c r="N77" s="11">
        <v>0.25</v>
      </c>
      <c r="O77" s="12"/>
      <c r="P77" s="13">
        <f t="shared" si="10"/>
        <v>9.75</v>
      </c>
      <c r="Q77" s="14">
        <f t="shared" si="11"/>
        <v>24.824999999999999</v>
      </c>
    </row>
    <row r="78" spans="1:17">
      <c r="A78" s="18">
        <v>74</v>
      </c>
      <c r="B78" s="23" t="s">
        <v>282</v>
      </c>
      <c r="C78" s="29" t="s">
        <v>32</v>
      </c>
      <c r="D78" s="27">
        <v>42295</v>
      </c>
      <c r="E78" s="10">
        <v>9</v>
      </c>
      <c r="F78" s="11">
        <v>1.6</v>
      </c>
      <c r="G78" s="12"/>
      <c r="H78" s="13">
        <f t="shared" si="8"/>
        <v>7.4</v>
      </c>
      <c r="I78" s="10">
        <v>8</v>
      </c>
      <c r="J78" s="11">
        <v>1.2</v>
      </c>
      <c r="K78" s="12"/>
      <c r="L78" s="13">
        <f t="shared" si="9"/>
        <v>6.8</v>
      </c>
      <c r="M78" s="10">
        <v>10</v>
      </c>
      <c r="N78" s="11">
        <v>0.7</v>
      </c>
      <c r="O78" s="12"/>
      <c r="P78" s="13">
        <f t="shared" si="10"/>
        <v>9.3000000000000007</v>
      </c>
      <c r="Q78" s="14">
        <f t="shared" si="11"/>
        <v>23.5</v>
      </c>
    </row>
    <row r="79" spans="1:17">
      <c r="A79" s="18">
        <v>75</v>
      </c>
      <c r="B79" s="23" t="s">
        <v>287</v>
      </c>
      <c r="C79" s="21" t="s">
        <v>28</v>
      </c>
      <c r="D79" s="27">
        <v>41858</v>
      </c>
      <c r="E79" s="10">
        <v>9</v>
      </c>
      <c r="F79" s="11">
        <v>2</v>
      </c>
      <c r="G79" s="12"/>
      <c r="H79" s="13">
        <f t="shared" si="8"/>
        <v>7</v>
      </c>
      <c r="I79" s="10">
        <v>8</v>
      </c>
      <c r="J79" s="11">
        <v>2.8250000000000002</v>
      </c>
      <c r="K79" s="12"/>
      <c r="L79" s="13">
        <f t="shared" si="9"/>
        <v>5.1749999999999998</v>
      </c>
      <c r="M79" s="10">
        <v>10</v>
      </c>
      <c r="N79" s="11">
        <v>10</v>
      </c>
      <c r="O79" s="12"/>
      <c r="P79" s="13">
        <f t="shared" si="10"/>
        <v>0</v>
      </c>
      <c r="Q79" s="14">
        <f t="shared" si="11"/>
        <v>12.175000000000001</v>
      </c>
    </row>
  </sheetData>
  <sortState ref="B5:Q79">
    <sortCondition descending="1" ref="Q5:Q79"/>
  </sortState>
  <mergeCells count="5">
    <mergeCell ref="B1:U1"/>
    <mergeCell ref="B2:Q2"/>
    <mergeCell ref="E3:H3"/>
    <mergeCell ref="I3:L3"/>
    <mergeCell ref="M3:P3"/>
  </mergeCells>
  <dataValidations count="1">
    <dataValidation type="custom" allowBlank="1" showInputMessage="1" showErrorMessage="1" sqref="P5:P79 L5:L79 H5:H79 R32:R43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6"/>
  <sheetViews>
    <sheetView topLeftCell="A32" workbookViewId="0">
      <selection activeCell="T15" sqref="T15"/>
    </sheetView>
  </sheetViews>
  <sheetFormatPr defaultRowHeight="15"/>
  <cols>
    <col min="1" max="1" width="3" style="1" bestFit="1" customWidth="1"/>
    <col min="2" max="2" width="25.85546875" style="1" bestFit="1" customWidth="1"/>
    <col min="3" max="3" width="31.42578125" style="1" bestFit="1" customWidth="1"/>
    <col min="4" max="4" width="10.7109375" style="1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3" width="5.5703125" style="1" bestFit="1" customWidth="1"/>
    <col min="14" max="14" width="6.5703125" style="1" bestFit="1" customWidth="1"/>
    <col min="15" max="15" width="6" style="1" bestFit="1" customWidth="1"/>
    <col min="16" max="16" width="5.5703125" style="1" bestFit="1" customWidth="1"/>
    <col min="17" max="17" width="7.7109375" style="1" customWidth="1"/>
    <col min="18" max="16384" width="9.140625" style="1"/>
  </cols>
  <sheetData>
    <row r="1" spans="1:18" ht="18.75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8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>
      <c r="B3" s="2" t="s">
        <v>15</v>
      </c>
      <c r="D3" s="3"/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80">
        <v>1</v>
      </c>
      <c r="B5" s="72" t="s">
        <v>74</v>
      </c>
      <c r="C5" s="78" t="s">
        <v>71</v>
      </c>
      <c r="D5" s="106">
        <v>41410</v>
      </c>
      <c r="E5" s="123">
        <v>10</v>
      </c>
      <c r="F5" s="62">
        <v>0.55000000000000004</v>
      </c>
      <c r="G5" s="62"/>
      <c r="H5" s="63">
        <f t="shared" ref="H5:H36" si="0">SUM(E5-F5-G5)</f>
        <v>9.4499999999999993</v>
      </c>
      <c r="I5" s="118">
        <v>10</v>
      </c>
      <c r="J5" s="62">
        <v>0.5</v>
      </c>
      <c r="K5" s="62"/>
      <c r="L5" s="63">
        <f t="shared" ref="L5:L36" si="1">SUM(I5-J5-K5)</f>
        <v>9.5</v>
      </c>
      <c r="M5" s="118">
        <v>10</v>
      </c>
      <c r="N5" s="62">
        <v>0.5</v>
      </c>
      <c r="O5" s="62"/>
      <c r="P5" s="63">
        <f t="shared" ref="P5:P36" si="2">SUM(M5-N5-O5)</f>
        <v>9.5</v>
      </c>
      <c r="Q5" s="71">
        <f t="shared" ref="Q5:Q36" si="3">SUM(H5+L5+P5)</f>
        <v>28.45</v>
      </c>
      <c r="R5" s="3"/>
    </row>
    <row r="6" spans="1:18">
      <c r="A6" s="80">
        <v>2</v>
      </c>
      <c r="B6" s="72" t="s">
        <v>169</v>
      </c>
      <c r="C6" s="78" t="s">
        <v>161</v>
      </c>
      <c r="D6" s="106">
        <v>40975</v>
      </c>
      <c r="E6" s="123">
        <v>10</v>
      </c>
      <c r="F6" s="62">
        <v>0.5</v>
      </c>
      <c r="G6" s="62"/>
      <c r="H6" s="63">
        <f t="shared" si="0"/>
        <v>9.5</v>
      </c>
      <c r="I6" s="118">
        <v>10</v>
      </c>
      <c r="J6" s="62">
        <v>0.875</v>
      </c>
      <c r="K6" s="62"/>
      <c r="L6" s="63">
        <f t="shared" si="1"/>
        <v>9.125</v>
      </c>
      <c r="M6" s="118">
        <v>10</v>
      </c>
      <c r="N6" s="62">
        <v>0.6</v>
      </c>
      <c r="O6" s="62"/>
      <c r="P6" s="63">
        <f t="shared" si="2"/>
        <v>9.4</v>
      </c>
      <c r="Q6" s="71">
        <f t="shared" si="3"/>
        <v>28.024999999999999</v>
      </c>
      <c r="R6" s="3"/>
    </row>
    <row r="7" spans="1:18">
      <c r="A7" s="80">
        <v>3</v>
      </c>
      <c r="B7" s="72" t="s">
        <v>157</v>
      </c>
      <c r="C7" s="78" t="s">
        <v>148</v>
      </c>
      <c r="D7" s="106">
        <v>41059</v>
      </c>
      <c r="E7" s="123">
        <v>10</v>
      </c>
      <c r="F7" s="62">
        <v>0.8</v>
      </c>
      <c r="G7" s="62"/>
      <c r="H7" s="63">
        <f t="shared" si="0"/>
        <v>9.1999999999999993</v>
      </c>
      <c r="I7" s="118">
        <v>10</v>
      </c>
      <c r="J7" s="62">
        <v>0.7</v>
      </c>
      <c r="K7" s="62"/>
      <c r="L7" s="63">
        <f t="shared" si="1"/>
        <v>9.3000000000000007</v>
      </c>
      <c r="M7" s="118">
        <v>10</v>
      </c>
      <c r="N7" s="62">
        <v>0.5</v>
      </c>
      <c r="O7" s="62"/>
      <c r="P7" s="63">
        <f t="shared" si="2"/>
        <v>9.5</v>
      </c>
      <c r="Q7" s="71">
        <f t="shared" si="3"/>
        <v>28</v>
      </c>
      <c r="R7" s="3"/>
    </row>
    <row r="8" spans="1:18">
      <c r="A8" s="18">
        <v>4</v>
      </c>
      <c r="B8" s="45" t="s">
        <v>75</v>
      </c>
      <c r="C8" s="29" t="s">
        <v>71</v>
      </c>
      <c r="D8" s="76">
        <v>41524</v>
      </c>
      <c r="E8" s="122">
        <v>10</v>
      </c>
      <c r="F8" s="120">
        <v>0.65</v>
      </c>
      <c r="G8" s="120"/>
      <c r="H8" s="121">
        <f t="shared" si="0"/>
        <v>9.35</v>
      </c>
      <c r="I8" s="119">
        <v>10</v>
      </c>
      <c r="J8" s="120">
        <v>0.5</v>
      </c>
      <c r="K8" s="120"/>
      <c r="L8" s="121">
        <f t="shared" si="1"/>
        <v>9.5</v>
      </c>
      <c r="M8" s="119">
        <v>9.5</v>
      </c>
      <c r="N8" s="120">
        <v>0.4</v>
      </c>
      <c r="O8" s="120"/>
      <c r="P8" s="121">
        <f t="shared" si="2"/>
        <v>9.1</v>
      </c>
      <c r="Q8" s="117">
        <f t="shared" si="3"/>
        <v>27.950000000000003</v>
      </c>
      <c r="R8" s="3"/>
    </row>
    <row r="9" spans="1:18">
      <c r="A9" s="18">
        <v>5</v>
      </c>
      <c r="B9" s="135" t="s">
        <v>190</v>
      </c>
      <c r="C9" s="30" t="s">
        <v>148</v>
      </c>
      <c r="D9" s="136">
        <v>41624</v>
      </c>
      <c r="E9" s="119">
        <v>10</v>
      </c>
      <c r="F9" s="120">
        <v>0.42499999999999999</v>
      </c>
      <c r="G9" s="120"/>
      <c r="H9" s="121">
        <f t="shared" si="0"/>
        <v>9.5749999999999993</v>
      </c>
      <c r="I9" s="119">
        <v>10</v>
      </c>
      <c r="J9" s="120">
        <v>0.7</v>
      </c>
      <c r="K9" s="120"/>
      <c r="L9" s="121">
        <f t="shared" si="1"/>
        <v>9.3000000000000007</v>
      </c>
      <c r="M9" s="119">
        <v>10</v>
      </c>
      <c r="N9" s="120">
        <v>1.1000000000000001</v>
      </c>
      <c r="O9" s="120"/>
      <c r="P9" s="121">
        <f t="shared" si="2"/>
        <v>8.9</v>
      </c>
      <c r="Q9" s="117">
        <f t="shared" si="3"/>
        <v>27.774999999999999</v>
      </c>
      <c r="R9" s="3"/>
    </row>
    <row r="10" spans="1:18">
      <c r="A10" s="18">
        <v>6</v>
      </c>
      <c r="B10" s="107" t="s">
        <v>154</v>
      </c>
      <c r="C10" s="29" t="s">
        <v>148</v>
      </c>
      <c r="D10" s="108">
        <v>41459</v>
      </c>
      <c r="E10" s="119">
        <v>10</v>
      </c>
      <c r="F10" s="120">
        <v>0.7</v>
      </c>
      <c r="G10" s="120"/>
      <c r="H10" s="121">
        <f t="shared" si="0"/>
        <v>9.3000000000000007</v>
      </c>
      <c r="I10" s="119">
        <v>10</v>
      </c>
      <c r="J10" s="120">
        <v>0.75</v>
      </c>
      <c r="K10" s="120"/>
      <c r="L10" s="121">
        <f t="shared" si="1"/>
        <v>9.25</v>
      </c>
      <c r="M10" s="119">
        <v>10</v>
      </c>
      <c r="N10" s="120">
        <v>0.8</v>
      </c>
      <c r="O10" s="120"/>
      <c r="P10" s="121">
        <f t="shared" si="2"/>
        <v>9.1999999999999993</v>
      </c>
      <c r="Q10" s="117">
        <f t="shared" si="3"/>
        <v>27.75</v>
      </c>
      <c r="R10" s="3"/>
    </row>
    <row r="11" spans="1:18">
      <c r="A11" s="18">
        <v>7</v>
      </c>
      <c r="B11" s="107" t="s">
        <v>155</v>
      </c>
      <c r="C11" s="29" t="s">
        <v>148</v>
      </c>
      <c r="D11" s="108">
        <v>41456</v>
      </c>
      <c r="E11" s="119">
        <v>10</v>
      </c>
      <c r="F11" s="120">
        <v>0.82499999999999996</v>
      </c>
      <c r="G11" s="120"/>
      <c r="H11" s="121">
        <f t="shared" si="0"/>
        <v>9.1750000000000007</v>
      </c>
      <c r="I11" s="119">
        <v>10</v>
      </c>
      <c r="J11" s="120">
        <v>0.75</v>
      </c>
      <c r="K11" s="120"/>
      <c r="L11" s="121">
        <f t="shared" si="1"/>
        <v>9.25</v>
      </c>
      <c r="M11" s="119">
        <v>10</v>
      </c>
      <c r="N11" s="120">
        <v>0.7</v>
      </c>
      <c r="O11" s="120"/>
      <c r="P11" s="121">
        <f t="shared" si="2"/>
        <v>9.3000000000000007</v>
      </c>
      <c r="Q11" s="117">
        <f t="shared" si="3"/>
        <v>27.725000000000001</v>
      </c>
      <c r="R11" s="3"/>
    </row>
    <row r="12" spans="1:18">
      <c r="A12" s="18">
        <v>8</v>
      </c>
      <c r="B12" s="43" t="s">
        <v>167</v>
      </c>
      <c r="C12" s="21" t="s">
        <v>161</v>
      </c>
      <c r="D12" s="137">
        <v>41184</v>
      </c>
      <c r="E12" s="10">
        <v>10</v>
      </c>
      <c r="F12" s="11">
        <v>0.9</v>
      </c>
      <c r="G12" s="12"/>
      <c r="H12" s="13">
        <f t="shared" si="0"/>
        <v>9.1</v>
      </c>
      <c r="I12" s="10">
        <v>10</v>
      </c>
      <c r="J12" s="11">
        <v>1.05</v>
      </c>
      <c r="K12" s="12"/>
      <c r="L12" s="13">
        <f t="shared" si="1"/>
        <v>8.9499999999999993</v>
      </c>
      <c r="M12" s="10">
        <v>10</v>
      </c>
      <c r="N12" s="11">
        <v>0.4</v>
      </c>
      <c r="O12" s="12"/>
      <c r="P12" s="13">
        <f t="shared" si="2"/>
        <v>9.6</v>
      </c>
      <c r="Q12" s="14">
        <f t="shared" si="3"/>
        <v>27.65</v>
      </c>
    </row>
    <row r="13" spans="1:18">
      <c r="A13" s="18">
        <v>9</v>
      </c>
      <c r="B13" s="107" t="s">
        <v>168</v>
      </c>
      <c r="C13" s="29" t="s">
        <v>161</v>
      </c>
      <c r="D13" s="108">
        <v>40998</v>
      </c>
      <c r="E13" s="119">
        <v>10</v>
      </c>
      <c r="F13" s="120">
        <v>1.1000000000000001</v>
      </c>
      <c r="G13" s="120"/>
      <c r="H13" s="121">
        <f t="shared" si="0"/>
        <v>8.9</v>
      </c>
      <c r="I13" s="119">
        <v>10</v>
      </c>
      <c r="J13" s="120">
        <v>0.7</v>
      </c>
      <c r="K13" s="120"/>
      <c r="L13" s="121">
        <f t="shared" si="1"/>
        <v>9.3000000000000007</v>
      </c>
      <c r="M13" s="119">
        <v>10</v>
      </c>
      <c r="N13" s="120">
        <v>0.6</v>
      </c>
      <c r="O13" s="120"/>
      <c r="P13" s="121">
        <f t="shared" si="2"/>
        <v>9.4</v>
      </c>
      <c r="Q13" s="117">
        <f t="shared" si="3"/>
        <v>27.6</v>
      </c>
      <c r="R13" s="3"/>
    </row>
    <row r="14" spans="1:18">
      <c r="A14" s="18">
        <v>10</v>
      </c>
      <c r="B14" s="45" t="s">
        <v>191</v>
      </c>
      <c r="C14" s="29" t="s">
        <v>148</v>
      </c>
      <c r="D14" s="47">
        <v>40947</v>
      </c>
      <c r="E14" s="119">
        <v>10</v>
      </c>
      <c r="F14" s="120">
        <v>0.9</v>
      </c>
      <c r="G14" s="120"/>
      <c r="H14" s="121">
        <f t="shared" si="0"/>
        <v>9.1</v>
      </c>
      <c r="I14" s="119">
        <v>10</v>
      </c>
      <c r="J14" s="120">
        <v>0.6</v>
      </c>
      <c r="K14" s="120"/>
      <c r="L14" s="121">
        <f t="shared" si="1"/>
        <v>9.4</v>
      </c>
      <c r="M14" s="119">
        <v>9.5</v>
      </c>
      <c r="N14" s="120">
        <v>0.4</v>
      </c>
      <c r="O14" s="120"/>
      <c r="P14" s="121">
        <f t="shared" si="2"/>
        <v>9.1</v>
      </c>
      <c r="Q14" s="117">
        <f t="shared" si="3"/>
        <v>27.6</v>
      </c>
    </row>
    <row r="15" spans="1:18">
      <c r="A15" s="18">
        <v>11</v>
      </c>
      <c r="B15" s="107" t="s">
        <v>156</v>
      </c>
      <c r="C15" s="29" t="s">
        <v>148</v>
      </c>
      <c r="D15" s="108">
        <v>41311</v>
      </c>
      <c r="E15" s="119">
        <v>10</v>
      </c>
      <c r="F15" s="120">
        <v>0.9</v>
      </c>
      <c r="G15" s="120"/>
      <c r="H15" s="121">
        <f t="shared" si="0"/>
        <v>9.1</v>
      </c>
      <c r="I15" s="119">
        <v>10</v>
      </c>
      <c r="J15" s="120">
        <v>0.65</v>
      </c>
      <c r="K15" s="120"/>
      <c r="L15" s="121">
        <f t="shared" si="1"/>
        <v>9.35</v>
      </c>
      <c r="M15" s="119">
        <v>9.5</v>
      </c>
      <c r="N15" s="120">
        <v>0.4</v>
      </c>
      <c r="O15" s="120"/>
      <c r="P15" s="121">
        <f t="shared" si="2"/>
        <v>9.1</v>
      </c>
      <c r="Q15" s="117">
        <f t="shared" si="3"/>
        <v>27.549999999999997</v>
      </c>
    </row>
    <row r="16" spans="1:18">
      <c r="A16" s="18">
        <v>12</v>
      </c>
      <c r="B16" s="107" t="s">
        <v>76</v>
      </c>
      <c r="C16" s="29" t="s">
        <v>71</v>
      </c>
      <c r="D16" s="76">
        <v>41555</v>
      </c>
      <c r="E16" s="119">
        <v>10</v>
      </c>
      <c r="F16" s="120">
        <v>0.82499999999999996</v>
      </c>
      <c r="G16" s="120"/>
      <c r="H16" s="121">
        <f t="shared" si="0"/>
        <v>9.1750000000000007</v>
      </c>
      <c r="I16" s="119">
        <v>10</v>
      </c>
      <c r="J16" s="120">
        <v>0.55000000000000004</v>
      </c>
      <c r="K16" s="120"/>
      <c r="L16" s="121">
        <f t="shared" si="1"/>
        <v>9.4499999999999993</v>
      </c>
      <c r="M16" s="119">
        <v>9.5</v>
      </c>
      <c r="N16" s="120">
        <v>0.6</v>
      </c>
      <c r="O16" s="120"/>
      <c r="P16" s="121">
        <f t="shared" si="2"/>
        <v>8.9</v>
      </c>
      <c r="Q16" s="117">
        <f t="shared" si="3"/>
        <v>27.524999999999999</v>
      </c>
    </row>
    <row r="17" spans="1:17">
      <c r="A17" s="18">
        <v>13</v>
      </c>
      <c r="B17" s="45" t="s">
        <v>192</v>
      </c>
      <c r="C17" s="29" t="s">
        <v>148</v>
      </c>
      <c r="D17" s="47">
        <v>41617</v>
      </c>
      <c r="E17" s="124">
        <v>10</v>
      </c>
      <c r="F17" s="125">
        <v>0.95</v>
      </c>
      <c r="G17" s="125"/>
      <c r="H17" s="126">
        <f t="shared" si="0"/>
        <v>9.0500000000000007</v>
      </c>
      <c r="I17" s="124">
        <v>10</v>
      </c>
      <c r="J17" s="125">
        <v>0.67500000000000004</v>
      </c>
      <c r="K17" s="125"/>
      <c r="L17" s="126">
        <f t="shared" si="1"/>
        <v>9.3249999999999993</v>
      </c>
      <c r="M17" s="124">
        <v>9.5</v>
      </c>
      <c r="N17" s="125">
        <v>0.4</v>
      </c>
      <c r="O17" s="125"/>
      <c r="P17" s="126">
        <f t="shared" si="2"/>
        <v>9.1</v>
      </c>
      <c r="Q17" s="127">
        <f t="shared" si="3"/>
        <v>27.475000000000001</v>
      </c>
    </row>
    <row r="18" spans="1:17">
      <c r="A18" s="18">
        <v>14</v>
      </c>
      <c r="B18" s="43" t="s">
        <v>170</v>
      </c>
      <c r="C18" s="21" t="s">
        <v>161</v>
      </c>
      <c r="D18" s="20">
        <v>41029</v>
      </c>
      <c r="E18" s="10">
        <v>10</v>
      </c>
      <c r="F18" s="11">
        <v>0.9</v>
      </c>
      <c r="G18" s="12"/>
      <c r="H18" s="13">
        <f t="shared" si="0"/>
        <v>9.1</v>
      </c>
      <c r="I18" s="10">
        <v>10</v>
      </c>
      <c r="J18" s="11">
        <v>1.125</v>
      </c>
      <c r="K18" s="12"/>
      <c r="L18" s="13">
        <f t="shared" si="1"/>
        <v>8.875</v>
      </c>
      <c r="M18" s="10">
        <v>10</v>
      </c>
      <c r="N18" s="11">
        <v>0.5</v>
      </c>
      <c r="O18" s="12"/>
      <c r="P18" s="13">
        <f t="shared" si="2"/>
        <v>9.5</v>
      </c>
      <c r="Q18" s="14">
        <f t="shared" si="3"/>
        <v>27.475000000000001</v>
      </c>
    </row>
    <row r="19" spans="1:17">
      <c r="A19" s="18">
        <v>15</v>
      </c>
      <c r="B19" s="107" t="s">
        <v>158</v>
      </c>
      <c r="C19" s="29" t="s">
        <v>148</v>
      </c>
      <c r="D19" s="108">
        <v>41538</v>
      </c>
      <c r="E19" s="119">
        <v>10</v>
      </c>
      <c r="F19" s="120">
        <v>0.82499999999999996</v>
      </c>
      <c r="G19" s="120"/>
      <c r="H19" s="121">
        <f t="shared" si="0"/>
        <v>9.1750000000000007</v>
      </c>
      <c r="I19" s="119">
        <v>10</v>
      </c>
      <c r="J19" s="120">
        <v>0.65</v>
      </c>
      <c r="K19" s="120"/>
      <c r="L19" s="121">
        <f t="shared" si="1"/>
        <v>9.35</v>
      </c>
      <c r="M19" s="119">
        <v>9.5</v>
      </c>
      <c r="N19" s="120">
        <v>0.6</v>
      </c>
      <c r="O19" s="120"/>
      <c r="P19" s="121">
        <f t="shared" si="2"/>
        <v>8.9</v>
      </c>
      <c r="Q19" s="117">
        <f t="shared" si="3"/>
        <v>27.424999999999997</v>
      </c>
    </row>
    <row r="20" spans="1:17">
      <c r="A20" s="18">
        <v>16</v>
      </c>
      <c r="B20" s="107" t="s">
        <v>137</v>
      </c>
      <c r="C20" s="29" t="s">
        <v>136</v>
      </c>
      <c r="D20" s="108">
        <v>40910</v>
      </c>
      <c r="E20" s="119">
        <v>10</v>
      </c>
      <c r="F20" s="120">
        <v>0.875</v>
      </c>
      <c r="G20" s="120"/>
      <c r="H20" s="121">
        <f t="shared" si="0"/>
        <v>9.125</v>
      </c>
      <c r="I20" s="119">
        <v>10</v>
      </c>
      <c r="J20" s="120">
        <v>0.7</v>
      </c>
      <c r="K20" s="120">
        <v>0.3</v>
      </c>
      <c r="L20" s="121">
        <f t="shared" si="1"/>
        <v>9</v>
      </c>
      <c r="M20" s="119">
        <v>9.5</v>
      </c>
      <c r="N20" s="120">
        <v>0.4</v>
      </c>
      <c r="O20" s="120"/>
      <c r="P20" s="121">
        <f t="shared" si="2"/>
        <v>9.1</v>
      </c>
      <c r="Q20" s="117">
        <f t="shared" si="3"/>
        <v>27.225000000000001</v>
      </c>
    </row>
    <row r="21" spans="1:17">
      <c r="A21" s="18">
        <v>17</v>
      </c>
      <c r="B21" s="45" t="s">
        <v>193</v>
      </c>
      <c r="C21" s="32" t="s">
        <v>148</v>
      </c>
      <c r="D21" s="47">
        <v>41322</v>
      </c>
      <c r="E21" s="122">
        <v>10</v>
      </c>
      <c r="F21" s="120">
        <v>0.95</v>
      </c>
      <c r="G21" s="120"/>
      <c r="H21" s="121">
        <f t="shared" si="0"/>
        <v>9.0500000000000007</v>
      </c>
      <c r="I21" s="119">
        <v>10</v>
      </c>
      <c r="J21" s="120">
        <v>0.75</v>
      </c>
      <c r="K21" s="120"/>
      <c r="L21" s="121">
        <f t="shared" si="1"/>
        <v>9.25</v>
      </c>
      <c r="M21" s="119">
        <v>10</v>
      </c>
      <c r="N21" s="120">
        <v>1.1000000000000001</v>
      </c>
      <c r="O21" s="120"/>
      <c r="P21" s="121">
        <f t="shared" si="2"/>
        <v>8.9</v>
      </c>
      <c r="Q21" s="117">
        <f t="shared" si="3"/>
        <v>27.200000000000003</v>
      </c>
    </row>
    <row r="22" spans="1:17">
      <c r="A22" s="18">
        <v>18</v>
      </c>
      <c r="B22" s="107" t="s">
        <v>135</v>
      </c>
      <c r="C22" s="32" t="s">
        <v>136</v>
      </c>
      <c r="D22" s="108">
        <v>41256</v>
      </c>
      <c r="E22" s="122">
        <v>10</v>
      </c>
      <c r="F22" s="120">
        <v>0.97499999999999998</v>
      </c>
      <c r="G22" s="120"/>
      <c r="H22" s="121">
        <f t="shared" si="0"/>
        <v>9.0250000000000004</v>
      </c>
      <c r="I22" s="119">
        <v>10</v>
      </c>
      <c r="J22" s="120">
        <v>0.85</v>
      </c>
      <c r="K22" s="120"/>
      <c r="L22" s="121">
        <f t="shared" si="1"/>
        <v>9.15</v>
      </c>
      <c r="M22" s="119">
        <v>9.5</v>
      </c>
      <c r="N22" s="120">
        <v>0.5</v>
      </c>
      <c r="O22" s="120"/>
      <c r="P22" s="121">
        <f t="shared" si="2"/>
        <v>9</v>
      </c>
      <c r="Q22" s="117">
        <f t="shared" si="3"/>
        <v>27.175000000000001</v>
      </c>
    </row>
    <row r="23" spans="1:17">
      <c r="A23" s="18">
        <v>19</v>
      </c>
      <c r="B23" s="107" t="s">
        <v>73</v>
      </c>
      <c r="C23" s="29" t="s">
        <v>71</v>
      </c>
      <c r="D23" s="108">
        <v>40958</v>
      </c>
      <c r="E23" s="122">
        <v>10</v>
      </c>
      <c r="F23" s="120">
        <v>0.875</v>
      </c>
      <c r="G23" s="120"/>
      <c r="H23" s="121">
        <f t="shared" si="0"/>
        <v>9.125</v>
      </c>
      <c r="I23" s="119">
        <v>10</v>
      </c>
      <c r="J23" s="120">
        <v>0.55000000000000004</v>
      </c>
      <c r="K23" s="120"/>
      <c r="L23" s="121">
        <f t="shared" si="1"/>
        <v>9.4499999999999993</v>
      </c>
      <c r="M23" s="119">
        <v>9.5</v>
      </c>
      <c r="N23" s="120">
        <v>0.9</v>
      </c>
      <c r="O23" s="120"/>
      <c r="P23" s="121">
        <f t="shared" si="2"/>
        <v>8.6</v>
      </c>
      <c r="Q23" s="117">
        <f t="shared" si="3"/>
        <v>27.174999999999997</v>
      </c>
    </row>
    <row r="24" spans="1:17">
      <c r="A24" s="18">
        <v>20</v>
      </c>
      <c r="B24" s="107" t="s">
        <v>152</v>
      </c>
      <c r="C24" s="29" t="s">
        <v>148</v>
      </c>
      <c r="D24" s="108">
        <v>41321</v>
      </c>
      <c r="E24" s="122">
        <v>10</v>
      </c>
      <c r="F24" s="120">
        <v>1.0249999999999999</v>
      </c>
      <c r="G24" s="120"/>
      <c r="H24" s="121">
        <f t="shared" si="0"/>
        <v>8.9749999999999996</v>
      </c>
      <c r="I24" s="119">
        <v>10</v>
      </c>
      <c r="J24" s="120">
        <v>0.82499999999999996</v>
      </c>
      <c r="K24" s="120"/>
      <c r="L24" s="121">
        <f t="shared" si="1"/>
        <v>9.1750000000000007</v>
      </c>
      <c r="M24" s="119">
        <v>9.5</v>
      </c>
      <c r="N24" s="120">
        <v>0.5</v>
      </c>
      <c r="O24" s="120"/>
      <c r="P24" s="121">
        <f t="shared" si="2"/>
        <v>9</v>
      </c>
      <c r="Q24" s="117">
        <f t="shared" si="3"/>
        <v>27.15</v>
      </c>
    </row>
    <row r="25" spans="1:17">
      <c r="A25" s="18">
        <v>21</v>
      </c>
      <c r="B25" s="107" t="s">
        <v>134</v>
      </c>
      <c r="C25" s="29" t="s">
        <v>136</v>
      </c>
      <c r="D25" s="108">
        <v>41114</v>
      </c>
      <c r="E25" s="122">
        <v>10</v>
      </c>
      <c r="F25" s="120">
        <v>0.82499999999999996</v>
      </c>
      <c r="G25" s="120"/>
      <c r="H25" s="121">
        <f t="shared" si="0"/>
        <v>9.1750000000000007</v>
      </c>
      <c r="I25" s="119">
        <v>10</v>
      </c>
      <c r="J25" s="120">
        <v>0.875</v>
      </c>
      <c r="K25" s="120"/>
      <c r="L25" s="121">
        <f t="shared" si="1"/>
        <v>9.125</v>
      </c>
      <c r="M25" s="119">
        <v>9.5</v>
      </c>
      <c r="N25" s="120">
        <v>0.8</v>
      </c>
      <c r="O25" s="120"/>
      <c r="P25" s="121">
        <f t="shared" si="2"/>
        <v>8.6999999999999993</v>
      </c>
      <c r="Q25" s="117">
        <f t="shared" si="3"/>
        <v>27</v>
      </c>
    </row>
    <row r="26" spans="1:17">
      <c r="A26" s="18">
        <v>22</v>
      </c>
      <c r="B26" s="23" t="s">
        <v>36</v>
      </c>
      <c r="C26" s="21" t="s">
        <v>32</v>
      </c>
      <c r="D26" s="26">
        <v>41360</v>
      </c>
      <c r="E26" s="19">
        <v>10</v>
      </c>
      <c r="F26" s="11">
        <v>1.05</v>
      </c>
      <c r="G26" s="12"/>
      <c r="H26" s="13">
        <f t="shared" si="0"/>
        <v>8.9499999999999993</v>
      </c>
      <c r="I26" s="10">
        <v>10</v>
      </c>
      <c r="J26" s="11">
        <v>1.25</v>
      </c>
      <c r="K26" s="12"/>
      <c r="L26" s="13">
        <f t="shared" si="1"/>
        <v>8.75</v>
      </c>
      <c r="M26" s="10">
        <v>9.5</v>
      </c>
      <c r="N26" s="11">
        <v>0.3</v>
      </c>
      <c r="O26" s="12"/>
      <c r="P26" s="13">
        <f t="shared" si="2"/>
        <v>9.1999999999999993</v>
      </c>
      <c r="Q26" s="14">
        <f t="shared" si="3"/>
        <v>26.9</v>
      </c>
    </row>
    <row r="27" spans="1:17">
      <c r="A27" s="18">
        <v>23</v>
      </c>
      <c r="B27" s="113" t="s">
        <v>39</v>
      </c>
      <c r="C27" s="29" t="s">
        <v>28</v>
      </c>
      <c r="D27" s="114">
        <v>41079</v>
      </c>
      <c r="E27" s="122">
        <v>10</v>
      </c>
      <c r="F27" s="120">
        <v>0.9</v>
      </c>
      <c r="G27" s="120"/>
      <c r="H27" s="121">
        <f t="shared" si="0"/>
        <v>9.1</v>
      </c>
      <c r="I27" s="119">
        <v>10</v>
      </c>
      <c r="J27" s="120">
        <v>1.1000000000000001</v>
      </c>
      <c r="K27" s="120">
        <v>0.3</v>
      </c>
      <c r="L27" s="121">
        <f t="shared" si="1"/>
        <v>8.6</v>
      </c>
      <c r="M27" s="119">
        <v>10</v>
      </c>
      <c r="N27" s="120">
        <v>0.9</v>
      </c>
      <c r="O27" s="120"/>
      <c r="P27" s="121">
        <f t="shared" si="2"/>
        <v>9.1</v>
      </c>
      <c r="Q27" s="117">
        <f t="shared" si="3"/>
        <v>26.799999999999997</v>
      </c>
    </row>
    <row r="28" spans="1:17">
      <c r="A28" s="18">
        <v>24</v>
      </c>
      <c r="B28" s="107" t="s">
        <v>120</v>
      </c>
      <c r="C28" s="29" t="s">
        <v>109</v>
      </c>
      <c r="D28" s="108">
        <v>41492</v>
      </c>
      <c r="E28" s="122">
        <v>10</v>
      </c>
      <c r="F28" s="120">
        <v>1.2250000000000001</v>
      </c>
      <c r="G28" s="120"/>
      <c r="H28" s="121">
        <f t="shared" si="0"/>
        <v>8.7750000000000004</v>
      </c>
      <c r="I28" s="119">
        <v>10</v>
      </c>
      <c r="J28" s="120">
        <v>0.9</v>
      </c>
      <c r="K28" s="120"/>
      <c r="L28" s="121">
        <f t="shared" si="1"/>
        <v>9.1</v>
      </c>
      <c r="M28" s="119">
        <v>9.5</v>
      </c>
      <c r="N28" s="120">
        <v>0.7</v>
      </c>
      <c r="O28" s="120"/>
      <c r="P28" s="121">
        <f t="shared" si="2"/>
        <v>8.8000000000000007</v>
      </c>
      <c r="Q28" s="117">
        <f t="shared" si="3"/>
        <v>26.675000000000001</v>
      </c>
    </row>
    <row r="29" spans="1:17">
      <c r="A29" s="18">
        <v>25</v>
      </c>
      <c r="B29" s="23" t="s">
        <v>43</v>
      </c>
      <c r="C29" s="21" t="s">
        <v>28</v>
      </c>
      <c r="D29" s="26">
        <v>41500</v>
      </c>
      <c r="E29" s="19">
        <v>10</v>
      </c>
      <c r="F29" s="11">
        <v>1</v>
      </c>
      <c r="G29" s="12"/>
      <c r="H29" s="13">
        <f t="shared" si="0"/>
        <v>9</v>
      </c>
      <c r="I29" s="10">
        <v>10</v>
      </c>
      <c r="J29" s="11">
        <v>1.4</v>
      </c>
      <c r="K29" s="12"/>
      <c r="L29" s="13">
        <f t="shared" si="1"/>
        <v>8.6</v>
      </c>
      <c r="M29" s="10">
        <v>10</v>
      </c>
      <c r="N29" s="11">
        <v>1.05</v>
      </c>
      <c r="O29" s="12"/>
      <c r="P29" s="13">
        <f t="shared" si="2"/>
        <v>8.9499999999999993</v>
      </c>
      <c r="Q29" s="14">
        <f t="shared" si="3"/>
        <v>26.55</v>
      </c>
    </row>
    <row r="30" spans="1:17">
      <c r="A30" s="18">
        <v>26</v>
      </c>
      <c r="B30" s="45" t="s">
        <v>44</v>
      </c>
      <c r="C30" s="29" t="s">
        <v>28</v>
      </c>
      <c r="D30" s="76">
        <v>41500</v>
      </c>
      <c r="E30" s="122">
        <v>10</v>
      </c>
      <c r="F30" s="120">
        <v>0.9</v>
      </c>
      <c r="G30" s="120"/>
      <c r="H30" s="121">
        <f t="shared" si="0"/>
        <v>9.1</v>
      </c>
      <c r="I30" s="119">
        <v>10</v>
      </c>
      <c r="J30" s="120">
        <v>1</v>
      </c>
      <c r="K30" s="120"/>
      <c r="L30" s="121">
        <f t="shared" si="1"/>
        <v>9</v>
      </c>
      <c r="M30" s="119">
        <v>10</v>
      </c>
      <c r="N30" s="120">
        <v>1.6</v>
      </c>
      <c r="O30" s="120"/>
      <c r="P30" s="121">
        <f t="shared" si="2"/>
        <v>8.4</v>
      </c>
      <c r="Q30" s="117">
        <f t="shared" si="3"/>
        <v>26.5</v>
      </c>
    </row>
    <row r="31" spans="1:17">
      <c r="A31" s="18">
        <v>27</v>
      </c>
      <c r="B31" s="45" t="s">
        <v>194</v>
      </c>
      <c r="C31" s="29" t="s">
        <v>148</v>
      </c>
      <c r="D31" s="47">
        <v>41341</v>
      </c>
      <c r="E31" s="122">
        <v>10</v>
      </c>
      <c r="F31" s="120">
        <v>1.25</v>
      </c>
      <c r="G31" s="120"/>
      <c r="H31" s="121">
        <f t="shared" si="0"/>
        <v>8.75</v>
      </c>
      <c r="I31" s="119">
        <v>10</v>
      </c>
      <c r="J31" s="120">
        <v>0.95</v>
      </c>
      <c r="K31" s="120"/>
      <c r="L31" s="121">
        <f t="shared" si="1"/>
        <v>9.0500000000000007</v>
      </c>
      <c r="M31" s="119">
        <v>9.5</v>
      </c>
      <c r="N31" s="120">
        <v>0.8</v>
      </c>
      <c r="O31" s="120"/>
      <c r="P31" s="121">
        <f t="shared" si="2"/>
        <v>8.6999999999999993</v>
      </c>
      <c r="Q31" s="117">
        <f t="shared" si="3"/>
        <v>26.5</v>
      </c>
    </row>
    <row r="32" spans="1:17">
      <c r="A32" s="18">
        <v>28</v>
      </c>
      <c r="B32" s="37" t="s">
        <v>23</v>
      </c>
      <c r="C32" s="21" t="s">
        <v>32</v>
      </c>
      <c r="D32" s="31">
        <v>41561</v>
      </c>
      <c r="E32" s="19">
        <v>10</v>
      </c>
      <c r="F32" s="11">
        <v>1</v>
      </c>
      <c r="G32" s="12"/>
      <c r="H32" s="13">
        <f t="shared" si="0"/>
        <v>9</v>
      </c>
      <c r="I32" s="10">
        <v>9</v>
      </c>
      <c r="J32" s="11">
        <v>0.9</v>
      </c>
      <c r="K32" s="12"/>
      <c r="L32" s="13">
        <f t="shared" si="1"/>
        <v>8.1</v>
      </c>
      <c r="M32" s="10">
        <v>9.5</v>
      </c>
      <c r="N32" s="11">
        <v>0.2</v>
      </c>
      <c r="O32" s="12"/>
      <c r="P32" s="13">
        <f t="shared" si="2"/>
        <v>9.3000000000000007</v>
      </c>
      <c r="Q32" s="14">
        <f t="shared" si="3"/>
        <v>26.400000000000002</v>
      </c>
    </row>
    <row r="33" spans="1:17">
      <c r="A33" s="18">
        <v>29</v>
      </c>
      <c r="B33" s="45" t="s">
        <v>117</v>
      </c>
      <c r="C33" s="29" t="s">
        <v>109</v>
      </c>
      <c r="D33" s="76">
        <v>41491</v>
      </c>
      <c r="E33" s="119">
        <v>10</v>
      </c>
      <c r="F33" s="120">
        <v>1.2</v>
      </c>
      <c r="G33" s="120"/>
      <c r="H33" s="121">
        <f t="shared" si="0"/>
        <v>8.8000000000000007</v>
      </c>
      <c r="I33" s="119">
        <v>10</v>
      </c>
      <c r="J33" s="120">
        <v>1.4</v>
      </c>
      <c r="K33" s="120"/>
      <c r="L33" s="121">
        <f t="shared" si="1"/>
        <v>8.6</v>
      </c>
      <c r="M33" s="119">
        <v>9.5</v>
      </c>
      <c r="N33" s="120">
        <v>0.5</v>
      </c>
      <c r="O33" s="120"/>
      <c r="P33" s="121">
        <f t="shared" si="2"/>
        <v>9</v>
      </c>
      <c r="Q33" s="117">
        <f t="shared" si="3"/>
        <v>26.4</v>
      </c>
    </row>
    <row r="34" spans="1:17">
      <c r="A34" s="18">
        <v>30</v>
      </c>
      <c r="B34" s="23" t="s">
        <v>25</v>
      </c>
      <c r="C34" s="21" t="s">
        <v>32</v>
      </c>
      <c r="D34" s="26">
        <v>40974</v>
      </c>
      <c r="E34" s="19">
        <v>10</v>
      </c>
      <c r="F34" s="11">
        <v>1.1000000000000001</v>
      </c>
      <c r="G34" s="12"/>
      <c r="H34" s="13">
        <f t="shared" si="0"/>
        <v>8.9</v>
      </c>
      <c r="I34" s="10">
        <v>9</v>
      </c>
      <c r="J34" s="11">
        <v>0.8</v>
      </c>
      <c r="K34" s="12"/>
      <c r="L34" s="13">
        <f t="shared" si="1"/>
        <v>8.1999999999999993</v>
      </c>
      <c r="M34" s="10">
        <v>9.5</v>
      </c>
      <c r="N34" s="11">
        <v>0.2</v>
      </c>
      <c r="O34" s="12"/>
      <c r="P34" s="13">
        <f t="shared" si="2"/>
        <v>9.3000000000000007</v>
      </c>
      <c r="Q34" s="14">
        <f t="shared" si="3"/>
        <v>26.400000000000002</v>
      </c>
    </row>
    <row r="35" spans="1:17">
      <c r="A35" s="18">
        <v>31</v>
      </c>
      <c r="B35" s="45" t="s">
        <v>42</v>
      </c>
      <c r="C35" s="29" t="s">
        <v>28</v>
      </c>
      <c r="D35" s="76">
        <v>41594</v>
      </c>
      <c r="E35" s="119">
        <v>10</v>
      </c>
      <c r="F35" s="120">
        <v>0.82499999999999996</v>
      </c>
      <c r="G35" s="120"/>
      <c r="H35" s="121">
        <f t="shared" si="0"/>
        <v>9.1750000000000007</v>
      </c>
      <c r="I35" s="119">
        <v>10</v>
      </c>
      <c r="J35" s="120">
        <v>1.55</v>
      </c>
      <c r="K35" s="120"/>
      <c r="L35" s="121">
        <f t="shared" si="1"/>
        <v>8.4499999999999993</v>
      </c>
      <c r="M35" s="119">
        <v>10</v>
      </c>
      <c r="N35" s="120">
        <v>1.3</v>
      </c>
      <c r="O35" s="120"/>
      <c r="P35" s="121">
        <f t="shared" si="2"/>
        <v>8.6999999999999993</v>
      </c>
      <c r="Q35" s="117">
        <f t="shared" si="3"/>
        <v>26.324999999999999</v>
      </c>
    </row>
    <row r="36" spans="1:17">
      <c r="A36" s="18">
        <v>32</v>
      </c>
      <c r="B36" s="45" t="s">
        <v>93</v>
      </c>
      <c r="C36" s="29" t="s">
        <v>91</v>
      </c>
      <c r="D36" s="76">
        <v>41283</v>
      </c>
      <c r="E36" s="119">
        <v>10</v>
      </c>
      <c r="F36" s="120">
        <v>0.95</v>
      </c>
      <c r="G36" s="120"/>
      <c r="H36" s="121">
        <f t="shared" si="0"/>
        <v>9.0500000000000007</v>
      </c>
      <c r="I36" s="119">
        <v>10</v>
      </c>
      <c r="J36" s="120">
        <v>1.25</v>
      </c>
      <c r="K36" s="120"/>
      <c r="L36" s="121">
        <f t="shared" si="1"/>
        <v>8.75</v>
      </c>
      <c r="M36" s="119">
        <v>9.5</v>
      </c>
      <c r="N36" s="120">
        <v>1.1000000000000001</v>
      </c>
      <c r="O36" s="120"/>
      <c r="P36" s="121">
        <f t="shared" si="2"/>
        <v>8.4</v>
      </c>
      <c r="Q36" s="117">
        <f t="shared" si="3"/>
        <v>26.200000000000003</v>
      </c>
    </row>
    <row r="37" spans="1:17">
      <c r="A37" s="18">
        <v>33</v>
      </c>
      <c r="B37" s="45" t="s">
        <v>46</v>
      </c>
      <c r="C37" s="29" t="s">
        <v>28</v>
      </c>
      <c r="D37" s="76">
        <v>41597</v>
      </c>
      <c r="E37" s="119">
        <v>10</v>
      </c>
      <c r="F37" s="120">
        <v>1.05</v>
      </c>
      <c r="G37" s="120"/>
      <c r="H37" s="121">
        <f t="shared" ref="H37:H56" si="4">SUM(E37-F37-G37)</f>
        <v>8.9499999999999993</v>
      </c>
      <c r="I37" s="119">
        <v>10</v>
      </c>
      <c r="J37" s="120">
        <v>1.3</v>
      </c>
      <c r="K37" s="120"/>
      <c r="L37" s="121">
        <f t="shared" ref="L37:L56" si="5">SUM(I37-J37-K37)</f>
        <v>8.6999999999999993</v>
      </c>
      <c r="M37" s="119">
        <v>9.5</v>
      </c>
      <c r="N37" s="120">
        <v>1</v>
      </c>
      <c r="O37" s="120"/>
      <c r="P37" s="121">
        <f t="shared" ref="P37:P56" si="6">SUM(M37-N37-O37)</f>
        <v>8.5</v>
      </c>
      <c r="Q37" s="117">
        <f t="shared" ref="Q37:Q56" si="7">SUM(H37+L37+P37)</f>
        <v>26.15</v>
      </c>
    </row>
    <row r="38" spans="1:17">
      <c r="A38" s="18">
        <v>34</v>
      </c>
      <c r="B38" s="23" t="s">
        <v>24</v>
      </c>
      <c r="C38" s="21" t="s">
        <v>32</v>
      </c>
      <c r="D38" s="26">
        <v>41224</v>
      </c>
      <c r="E38" s="10">
        <v>10</v>
      </c>
      <c r="F38" s="11">
        <v>1.1499999999999999</v>
      </c>
      <c r="G38" s="12"/>
      <c r="H38" s="13">
        <f t="shared" si="4"/>
        <v>8.85</v>
      </c>
      <c r="I38" s="10">
        <v>9</v>
      </c>
      <c r="J38" s="11">
        <v>1.2</v>
      </c>
      <c r="K38" s="12"/>
      <c r="L38" s="13">
        <f t="shared" si="5"/>
        <v>7.8</v>
      </c>
      <c r="M38" s="10">
        <v>9.5</v>
      </c>
      <c r="N38" s="11">
        <v>0</v>
      </c>
      <c r="O38" s="12"/>
      <c r="P38" s="13">
        <f t="shared" si="6"/>
        <v>9.5</v>
      </c>
      <c r="Q38" s="14">
        <f t="shared" si="7"/>
        <v>26.15</v>
      </c>
    </row>
    <row r="39" spans="1:17">
      <c r="A39" s="18">
        <v>35</v>
      </c>
      <c r="B39" s="23" t="s">
        <v>35</v>
      </c>
      <c r="C39" s="21" t="s">
        <v>32</v>
      </c>
      <c r="D39" s="26">
        <v>41595</v>
      </c>
      <c r="E39" s="10">
        <v>10</v>
      </c>
      <c r="F39" s="11">
        <v>1.5</v>
      </c>
      <c r="G39" s="12"/>
      <c r="H39" s="13">
        <f t="shared" si="4"/>
        <v>8.5</v>
      </c>
      <c r="I39" s="10">
        <v>10</v>
      </c>
      <c r="J39" s="11">
        <v>1.35</v>
      </c>
      <c r="K39" s="12"/>
      <c r="L39" s="13">
        <f t="shared" si="5"/>
        <v>8.65</v>
      </c>
      <c r="M39" s="10">
        <v>9.5</v>
      </c>
      <c r="N39" s="11">
        <v>0.65</v>
      </c>
      <c r="O39" s="12"/>
      <c r="P39" s="13">
        <f t="shared" si="6"/>
        <v>8.85</v>
      </c>
      <c r="Q39" s="14">
        <f t="shared" si="7"/>
        <v>26</v>
      </c>
    </row>
    <row r="40" spans="1:17">
      <c r="A40" s="18">
        <v>36</v>
      </c>
      <c r="B40" s="107" t="s">
        <v>45</v>
      </c>
      <c r="C40" s="29" t="s">
        <v>28</v>
      </c>
      <c r="D40" s="108">
        <v>41432</v>
      </c>
      <c r="E40" s="119">
        <v>10</v>
      </c>
      <c r="F40" s="120">
        <v>1.175</v>
      </c>
      <c r="G40" s="120"/>
      <c r="H40" s="121">
        <f t="shared" si="4"/>
        <v>8.8249999999999993</v>
      </c>
      <c r="I40" s="119">
        <v>10</v>
      </c>
      <c r="J40" s="120">
        <v>1.3</v>
      </c>
      <c r="K40" s="120"/>
      <c r="L40" s="121">
        <f t="shared" si="5"/>
        <v>8.6999999999999993</v>
      </c>
      <c r="M40" s="119">
        <v>9.5</v>
      </c>
      <c r="N40" s="120">
        <v>1.2</v>
      </c>
      <c r="O40" s="120"/>
      <c r="P40" s="121">
        <f t="shared" si="6"/>
        <v>8.3000000000000007</v>
      </c>
      <c r="Q40" s="117">
        <f t="shared" si="7"/>
        <v>25.824999999999999</v>
      </c>
    </row>
    <row r="41" spans="1:17">
      <c r="A41" s="18">
        <v>37</v>
      </c>
      <c r="B41" s="107" t="s">
        <v>153</v>
      </c>
      <c r="C41" s="29" t="s">
        <v>148</v>
      </c>
      <c r="D41" s="108">
        <v>41383</v>
      </c>
      <c r="E41" s="119">
        <v>9</v>
      </c>
      <c r="F41" s="120">
        <v>0.72499999999999998</v>
      </c>
      <c r="G41" s="120"/>
      <c r="H41" s="121">
        <f t="shared" si="4"/>
        <v>8.2750000000000004</v>
      </c>
      <c r="I41" s="119">
        <v>10</v>
      </c>
      <c r="J41" s="120">
        <v>0.9</v>
      </c>
      <c r="K41" s="120"/>
      <c r="L41" s="121">
        <f t="shared" si="5"/>
        <v>9.1</v>
      </c>
      <c r="M41" s="119">
        <v>9.5</v>
      </c>
      <c r="N41" s="120">
        <v>1.1000000000000001</v>
      </c>
      <c r="O41" s="120"/>
      <c r="P41" s="121">
        <f t="shared" si="6"/>
        <v>8.4</v>
      </c>
      <c r="Q41" s="117">
        <f t="shared" si="7"/>
        <v>25.774999999999999</v>
      </c>
    </row>
    <row r="42" spans="1:17">
      <c r="A42" s="18">
        <v>38</v>
      </c>
      <c r="B42" s="37" t="s">
        <v>92</v>
      </c>
      <c r="C42" s="21" t="s">
        <v>91</v>
      </c>
      <c r="D42" s="31">
        <v>41464</v>
      </c>
      <c r="E42" s="10">
        <v>10</v>
      </c>
      <c r="F42" s="11">
        <v>1</v>
      </c>
      <c r="G42" s="12"/>
      <c r="H42" s="13">
        <f t="shared" si="4"/>
        <v>9</v>
      </c>
      <c r="I42" s="10">
        <v>9</v>
      </c>
      <c r="J42" s="11">
        <v>1.175</v>
      </c>
      <c r="K42" s="12">
        <v>0.1</v>
      </c>
      <c r="L42" s="13">
        <f t="shared" si="5"/>
        <v>7.7250000000000005</v>
      </c>
      <c r="M42" s="10">
        <v>9.5</v>
      </c>
      <c r="N42" s="11">
        <v>0.5</v>
      </c>
      <c r="O42" s="12"/>
      <c r="P42" s="13">
        <f t="shared" si="6"/>
        <v>9</v>
      </c>
      <c r="Q42" s="14">
        <f t="shared" si="7"/>
        <v>25.725000000000001</v>
      </c>
    </row>
    <row r="43" spans="1:17">
      <c r="A43" s="18">
        <v>39</v>
      </c>
      <c r="B43" s="107" t="s">
        <v>118</v>
      </c>
      <c r="C43" s="29" t="s">
        <v>109</v>
      </c>
      <c r="D43" s="108">
        <v>41543</v>
      </c>
      <c r="E43" s="119">
        <v>10</v>
      </c>
      <c r="F43" s="120">
        <v>1.4</v>
      </c>
      <c r="G43" s="120"/>
      <c r="H43" s="121">
        <f t="shared" si="4"/>
        <v>8.6</v>
      </c>
      <c r="I43" s="119">
        <v>9</v>
      </c>
      <c r="J43" s="120">
        <v>0.875</v>
      </c>
      <c r="K43" s="120"/>
      <c r="L43" s="121">
        <f t="shared" si="5"/>
        <v>8.125</v>
      </c>
      <c r="M43" s="119">
        <v>9.5</v>
      </c>
      <c r="N43" s="120">
        <v>0.7</v>
      </c>
      <c r="O43" s="120"/>
      <c r="P43" s="121">
        <f t="shared" si="6"/>
        <v>8.8000000000000007</v>
      </c>
      <c r="Q43" s="117">
        <f t="shared" si="7"/>
        <v>25.525000000000002</v>
      </c>
    </row>
    <row r="44" spans="1:17">
      <c r="A44" s="18">
        <v>40</v>
      </c>
      <c r="B44" s="23" t="s">
        <v>94</v>
      </c>
      <c r="C44" s="21" t="s">
        <v>91</v>
      </c>
      <c r="D44" s="26">
        <v>41228</v>
      </c>
      <c r="E44" s="10">
        <v>10</v>
      </c>
      <c r="F44" s="11">
        <v>0.95</v>
      </c>
      <c r="G44" s="12"/>
      <c r="H44" s="13">
        <f t="shared" si="4"/>
        <v>9.0500000000000007</v>
      </c>
      <c r="I44" s="10">
        <v>9</v>
      </c>
      <c r="J44" s="11">
        <v>1.4750000000000001</v>
      </c>
      <c r="K44" s="12">
        <v>0.1</v>
      </c>
      <c r="L44" s="13">
        <f t="shared" si="5"/>
        <v>7.4250000000000007</v>
      </c>
      <c r="M44" s="10">
        <v>9.5</v>
      </c>
      <c r="N44" s="11">
        <v>0.6</v>
      </c>
      <c r="O44" s="12"/>
      <c r="P44" s="13">
        <f t="shared" si="6"/>
        <v>8.9</v>
      </c>
      <c r="Q44" s="14">
        <f t="shared" si="7"/>
        <v>25.375</v>
      </c>
    </row>
    <row r="45" spans="1:17">
      <c r="A45" s="18">
        <v>41</v>
      </c>
      <c r="B45" s="23" t="s">
        <v>22</v>
      </c>
      <c r="C45" s="21" t="s">
        <v>32</v>
      </c>
      <c r="D45" s="26">
        <v>41401</v>
      </c>
      <c r="E45" s="10">
        <v>10</v>
      </c>
      <c r="F45" s="11">
        <v>1.1499999999999999</v>
      </c>
      <c r="G45" s="12"/>
      <c r="H45" s="13">
        <f t="shared" si="4"/>
        <v>8.85</v>
      </c>
      <c r="I45" s="10">
        <v>9</v>
      </c>
      <c r="J45" s="11">
        <v>1.2</v>
      </c>
      <c r="K45" s="12"/>
      <c r="L45" s="13">
        <f t="shared" si="5"/>
        <v>7.8</v>
      </c>
      <c r="M45" s="10">
        <v>9.5</v>
      </c>
      <c r="N45" s="11">
        <v>0.8</v>
      </c>
      <c r="O45" s="12"/>
      <c r="P45" s="13">
        <f t="shared" si="6"/>
        <v>8.6999999999999993</v>
      </c>
      <c r="Q45" s="14">
        <f t="shared" si="7"/>
        <v>25.349999999999998</v>
      </c>
    </row>
    <row r="46" spans="1:17">
      <c r="A46" s="18">
        <v>42</v>
      </c>
      <c r="B46" s="23" t="s">
        <v>138</v>
      </c>
      <c r="C46" s="29" t="s">
        <v>136</v>
      </c>
      <c r="D46" s="46">
        <v>41149</v>
      </c>
      <c r="E46" s="10">
        <v>10</v>
      </c>
      <c r="F46" s="11">
        <v>1.35</v>
      </c>
      <c r="G46" s="12"/>
      <c r="H46" s="13">
        <f t="shared" si="4"/>
        <v>8.65</v>
      </c>
      <c r="I46" s="10">
        <v>9</v>
      </c>
      <c r="J46" s="11">
        <v>1.55</v>
      </c>
      <c r="K46" s="12"/>
      <c r="L46" s="13">
        <f t="shared" si="5"/>
        <v>7.45</v>
      </c>
      <c r="M46" s="10">
        <v>9.5</v>
      </c>
      <c r="N46" s="11">
        <v>0.5</v>
      </c>
      <c r="O46" s="12"/>
      <c r="P46" s="13">
        <f t="shared" si="6"/>
        <v>9</v>
      </c>
      <c r="Q46" s="14">
        <f t="shared" si="7"/>
        <v>25.1</v>
      </c>
    </row>
    <row r="47" spans="1:17">
      <c r="A47" s="18">
        <v>43</v>
      </c>
      <c r="B47" s="37" t="s">
        <v>38</v>
      </c>
      <c r="C47" s="21" t="s">
        <v>32</v>
      </c>
      <c r="D47" s="31">
        <v>41015</v>
      </c>
      <c r="E47" s="10">
        <v>10</v>
      </c>
      <c r="F47" s="11">
        <v>1.1499999999999999</v>
      </c>
      <c r="G47" s="12"/>
      <c r="H47" s="13">
        <f t="shared" si="4"/>
        <v>8.85</v>
      </c>
      <c r="I47" s="10">
        <v>9</v>
      </c>
      <c r="J47" s="11">
        <v>1.65</v>
      </c>
      <c r="K47" s="12"/>
      <c r="L47" s="13">
        <f t="shared" si="5"/>
        <v>7.35</v>
      </c>
      <c r="M47" s="10">
        <v>10</v>
      </c>
      <c r="N47" s="11">
        <v>1.1000000000000001</v>
      </c>
      <c r="O47" s="12"/>
      <c r="P47" s="13">
        <f t="shared" si="6"/>
        <v>8.9</v>
      </c>
      <c r="Q47" s="14">
        <f t="shared" si="7"/>
        <v>25.1</v>
      </c>
    </row>
    <row r="48" spans="1:17">
      <c r="A48" s="18">
        <v>44</v>
      </c>
      <c r="B48" s="45" t="s">
        <v>119</v>
      </c>
      <c r="C48" s="29" t="s">
        <v>109</v>
      </c>
      <c r="D48" s="76">
        <v>41478</v>
      </c>
      <c r="E48" s="119">
        <v>10</v>
      </c>
      <c r="F48" s="120">
        <v>1.5</v>
      </c>
      <c r="G48" s="120"/>
      <c r="H48" s="121">
        <f t="shared" si="4"/>
        <v>8.5</v>
      </c>
      <c r="I48" s="119">
        <v>9</v>
      </c>
      <c r="J48" s="120">
        <v>0.8</v>
      </c>
      <c r="K48" s="120"/>
      <c r="L48" s="121">
        <f t="shared" si="5"/>
        <v>8.1999999999999993</v>
      </c>
      <c r="M48" s="119">
        <v>9</v>
      </c>
      <c r="N48" s="120">
        <v>1</v>
      </c>
      <c r="O48" s="120"/>
      <c r="P48" s="121">
        <f t="shared" si="6"/>
        <v>8</v>
      </c>
      <c r="Q48" s="117">
        <f t="shared" si="7"/>
        <v>24.7</v>
      </c>
    </row>
    <row r="49" spans="1:17">
      <c r="A49" s="18">
        <v>45</v>
      </c>
      <c r="B49" s="23" t="s">
        <v>37</v>
      </c>
      <c r="C49" s="29" t="s">
        <v>32</v>
      </c>
      <c r="D49" s="26">
        <v>41095</v>
      </c>
      <c r="E49" s="10">
        <v>10</v>
      </c>
      <c r="F49" s="11">
        <v>1.05</v>
      </c>
      <c r="G49" s="12"/>
      <c r="H49" s="13">
        <f t="shared" si="4"/>
        <v>8.9499999999999993</v>
      </c>
      <c r="I49" s="10">
        <v>9</v>
      </c>
      <c r="J49" s="11">
        <v>1.6</v>
      </c>
      <c r="K49" s="12"/>
      <c r="L49" s="13">
        <f t="shared" si="5"/>
        <v>7.4</v>
      </c>
      <c r="M49" s="10">
        <v>9.5</v>
      </c>
      <c r="N49" s="11">
        <v>1.3</v>
      </c>
      <c r="O49" s="12"/>
      <c r="P49" s="13">
        <f t="shared" si="6"/>
        <v>8.1999999999999993</v>
      </c>
      <c r="Q49" s="14">
        <f t="shared" si="7"/>
        <v>24.55</v>
      </c>
    </row>
    <row r="50" spans="1:17">
      <c r="A50" s="18">
        <v>46</v>
      </c>
      <c r="B50" s="43" t="s">
        <v>26</v>
      </c>
      <c r="C50" s="21" t="s">
        <v>32</v>
      </c>
      <c r="D50" s="20">
        <v>41074</v>
      </c>
      <c r="E50" s="10">
        <v>10</v>
      </c>
      <c r="F50" s="11">
        <v>1.25</v>
      </c>
      <c r="G50" s="12"/>
      <c r="H50" s="13">
        <f t="shared" si="4"/>
        <v>8.75</v>
      </c>
      <c r="I50" s="10">
        <v>8</v>
      </c>
      <c r="J50" s="11">
        <v>1.5249999999999999</v>
      </c>
      <c r="K50" s="12"/>
      <c r="L50" s="13">
        <f t="shared" si="5"/>
        <v>6.4749999999999996</v>
      </c>
      <c r="M50" s="10">
        <v>9.5</v>
      </c>
      <c r="N50" s="11">
        <v>0.2</v>
      </c>
      <c r="O50" s="12"/>
      <c r="P50" s="13">
        <f t="shared" si="6"/>
        <v>9.3000000000000007</v>
      </c>
      <c r="Q50" s="14">
        <f t="shared" si="7"/>
        <v>24.524999999999999</v>
      </c>
    </row>
    <row r="51" spans="1:17">
      <c r="A51" s="18">
        <v>47</v>
      </c>
      <c r="B51" s="37" t="s">
        <v>108</v>
      </c>
      <c r="C51" s="21" t="s">
        <v>95</v>
      </c>
      <c r="D51" s="31">
        <v>41619</v>
      </c>
      <c r="E51" s="10">
        <v>10</v>
      </c>
      <c r="F51" s="11">
        <v>1.25</v>
      </c>
      <c r="G51" s="12"/>
      <c r="H51" s="13">
        <f t="shared" si="4"/>
        <v>8.75</v>
      </c>
      <c r="I51" s="10">
        <v>9</v>
      </c>
      <c r="J51" s="11">
        <v>1.45</v>
      </c>
      <c r="K51" s="12">
        <v>0.4</v>
      </c>
      <c r="L51" s="13">
        <f t="shared" si="5"/>
        <v>7.1499999999999995</v>
      </c>
      <c r="M51" s="10">
        <v>9.5</v>
      </c>
      <c r="N51" s="11">
        <v>0.9</v>
      </c>
      <c r="O51" s="12"/>
      <c r="P51" s="13">
        <f t="shared" si="6"/>
        <v>8.6</v>
      </c>
      <c r="Q51" s="14">
        <f t="shared" si="7"/>
        <v>24.5</v>
      </c>
    </row>
    <row r="52" spans="1:17">
      <c r="A52" s="18">
        <v>48</v>
      </c>
      <c r="B52" s="23" t="s">
        <v>41</v>
      </c>
      <c r="C52" s="21" t="s">
        <v>28</v>
      </c>
      <c r="D52" s="27">
        <v>41226</v>
      </c>
      <c r="E52" s="10">
        <v>10</v>
      </c>
      <c r="F52" s="11">
        <v>1.1499999999999999</v>
      </c>
      <c r="G52" s="12"/>
      <c r="H52" s="13">
        <f t="shared" si="4"/>
        <v>8.85</v>
      </c>
      <c r="I52" s="10">
        <v>8</v>
      </c>
      <c r="J52" s="11">
        <v>0.77500000000000002</v>
      </c>
      <c r="K52" s="12">
        <v>0.4</v>
      </c>
      <c r="L52" s="13">
        <f t="shared" si="5"/>
        <v>6.8249999999999993</v>
      </c>
      <c r="M52" s="10">
        <v>9.5</v>
      </c>
      <c r="N52" s="11">
        <v>1.2</v>
      </c>
      <c r="O52" s="12"/>
      <c r="P52" s="13">
        <f t="shared" si="6"/>
        <v>8.3000000000000007</v>
      </c>
      <c r="Q52" s="14">
        <f t="shared" si="7"/>
        <v>23.975000000000001</v>
      </c>
    </row>
    <row r="53" spans="1:17">
      <c r="A53" s="18">
        <v>49</v>
      </c>
      <c r="B53" s="45" t="s">
        <v>195</v>
      </c>
      <c r="C53" s="29" t="s">
        <v>196</v>
      </c>
      <c r="D53" s="47">
        <v>41405</v>
      </c>
      <c r="E53" s="119">
        <v>10</v>
      </c>
      <c r="F53" s="120">
        <v>1.95</v>
      </c>
      <c r="G53" s="120">
        <v>0.3</v>
      </c>
      <c r="H53" s="121">
        <f t="shared" si="4"/>
        <v>7.7500000000000009</v>
      </c>
      <c r="I53" s="119">
        <v>9</v>
      </c>
      <c r="J53" s="120">
        <v>1.1499999999999999</v>
      </c>
      <c r="K53" s="120">
        <v>0.3</v>
      </c>
      <c r="L53" s="121">
        <f t="shared" si="5"/>
        <v>7.55</v>
      </c>
      <c r="M53" s="119">
        <v>9</v>
      </c>
      <c r="N53" s="120">
        <v>1.1000000000000001</v>
      </c>
      <c r="O53" s="120"/>
      <c r="P53" s="121">
        <f t="shared" si="6"/>
        <v>7.9</v>
      </c>
      <c r="Q53" s="117">
        <f t="shared" si="7"/>
        <v>23.200000000000003</v>
      </c>
    </row>
    <row r="54" spans="1:17">
      <c r="A54" s="18">
        <v>50</v>
      </c>
      <c r="B54" s="43" t="s">
        <v>27</v>
      </c>
      <c r="C54" s="21" t="s">
        <v>32</v>
      </c>
      <c r="D54" s="20">
        <v>41488</v>
      </c>
      <c r="E54" s="10">
        <v>10</v>
      </c>
      <c r="F54" s="11">
        <v>1.3</v>
      </c>
      <c r="G54" s="12"/>
      <c r="H54" s="13">
        <f t="shared" si="4"/>
        <v>8.6999999999999993</v>
      </c>
      <c r="I54" s="10">
        <v>6</v>
      </c>
      <c r="J54" s="11">
        <v>1</v>
      </c>
      <c r="K54" s="12">
        <v>0.4</v>
      </c>
      <c r="L54" s="13">
        <f t="shared" si="5"/>
        <v>4.5999999999999996</v>
      </c>
      <c r="M54" s="10">
        <v>9</v>
      </c>
      <c r="N54" s="11">
        <v>0.5</v>
      </c>
      <c r="O54" s="12"/>
      <c r="P54" s="13">
        <f t="shared" si="6"/>
        <v>8.5</v>
      </c>
      <c r="Q54" s="14">
        <f t="shared" si="7"/>
        <v>21.799999999999997</v>
      </c>
    </row>
    <row r="55" spans="1:17">
      <c r="A55" s="18">
        <v>51</v>
      </c>
      <c r="B55" s="23" t="s">
        <v>21</v>
      </c>
      <c r="C55" s="29" t="s">
        <v>32</v>
      </c>
      <c r="D55" s="41">
        <v>41563</v>
      </c>
      <c r="E55" s="10">
        <v>10</v>
      </c>
      <c r="F55" s="11">
        <v>1.2</v>
      </c>
      <c r="G55" s="12"/>
      <c r="H55" s="13">
        <f t="shared" si="4"/>
        <v>8.8000000000000007</v>
      </c>
      <c r="I55" s="10">
        <v>8</v>
      </c>
      <c r="J55" s="11">
        <v>2.7</v>
      </c>
      <c r="K55" s="12">
        <v>0.3</v>
      </c>
      <c r="L55" s="13">
        <f t="shared" si="5"/>
        <v>5</v>
      </c>
      <c r="M55" s="10">
        <v>9.5</v>
      </c>
      <c r="N55" s="11">
        <v>1.6</v>
      </c>
      <c r="O55" s="12"/>
      <c r="P55" s="13">
        <f t="shared" si="6"/>
        <v>7.9</v>
      </c>
      <c r="Q55" s="14">
        <f t="shared" si="7"/>
        <v>21.700000000000003</v>
      </c>
    </row>
    <row r="56" spans="1:17">
      <c r="A56" s="18">
        <v>52</v>
      </c>
      <c r="B56" s="23" t="s">
        <v>40</v>
      </c>
      <c r="C56" s="29" t="s">
        <v>28</v>
      </c>
      <c r="D56" s="26">
        <v>41198</v>
      </c>
      <c r="E56" s="10">
        <v>10</v>
      </c>
      <c r="F56" s="11">
        <v>1</v>
      </c>
      <c r="G56" s="12"/>
      <c r="H56" s="13">
        <f t="shared" si="4"/>
        <v>9</v>
      </c>
      <c r="I56" s="10">
        <v>9</v>
      </c>
      <c r="J56" s="11">
        <v>0.875</v>
      </c>
      <c r="K56" s="12">
        <v>0.3</v>
      </c>
      <c r="L56" s="13">
        <f t="shared" si="5"/>
        <v>7.8250000000000002</v>
      </c>
      <c r="M56" s="10">
        <v>10</v>
      </c>
      <c r="N56" s="11">
        <v>10</v>
      </c>
      <c r="O56" s="12"/>
      <c r="P56" s="13">
        <f t="shared" si="6"/>
        <v>0</v>
      </c>
      <c r="Q56" s="14">
        <f t="shared" si="7"/>
        <v>16.824999999999999</v>
      </c>
    </row>
  </sheetData>
  <sortState ref="B5:Q56">
    <sortCondition descending="1" ref="Q5:Q56"/>
  </sortState>
  <mergeCells count="5"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5:H56 P5:P56 L5:L56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topLeftCell="A8" workbookViewId="0">
      <selection activeCell="T16" sqref="T16"/>
    </sheetView>
  </sheetViews>
  <sheetFormatPr defaultRowHeight="15"/>
  <cols>
    <col min="1" max="1" width="3" style="1" bestFit="1" customWidth="1"/>
    <col min="2" max="2" width="25.140625" style="1" bestFit="1" customWidth="1"/>
    <col min="3" max="3" width="25.5703125" style="1" bestFit="1" customWidth="1"/>
    <col min="4" max="4" width="10.7109375" style="3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3" width="5.5703125" style="1" bestFit="1" customWidth="1"/>
    <col min="14" max="14" width="6.5703125" style="1" bestFit="1" customWidth="1"/>
    <col min="15" max="15" width="6" style="1" bestFit="1" customWidth="1"/>
    <col min="16" max="16" width="5.5703125" style="1" bestFit="1" customWidth="1"/>
    <col min="17" max="17" width="8" style="1" customWidth="1"/>
    <col min="18" max="16384" width="9.140625" style="1"/>
  </cols>
  <sheetData>
    <row r="1" spans="1:18" ht="18.75">
      <c r="A1" s="293" t="s">
        <v>293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138"/>
    </row>
    <row r="2" spans="1:18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>
      <c r="B3" s="2" t="s">
        <v>15</v>
      </c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79">
        <v>1</v>
      </c>
      <c r="B5" s="68" t="s">
        <v>294</v>
      </c>
      <c r="C5" s="78" t="s">
        <v>161</v>
      </c>
      <c r="D5" s="105">
        <v>40565</v>
      </c>
      <c r="E5" s="118">
        <v>10</v>
      </c>
      <c r="F5" s="62">
        <v>0.65</v>
      </c>
      <c r="G5" s="62"/>
      <c r="H5" s="63">
        <f t="shared" ref="H5:H32" si="0">SUM(E5-F5-G5)</f>
        <v>9.35</v>
      </c>
      <c r="I5" s="118">
        <v>10</v>
      </c>
      <c r="J5" s="62">
        <v>0.9</v>
      </c>
      <c r="K5" s="62"/>
      <c r="L5" s="63">
        <f t="shared" ref="L5:L32" si="1">SUM(I5-J5-K5)</f>
        <v>9.1</v>
      </c>
      <c r="M5" s="118">
        <v>10</v>
      </c>
      <c r="N5" s="62">
        <v>0.3</v>
      </c>
      <c r="O5" s="62"/>
      <c r="P5" s="63">
        <f t="shared" ref="P5:P32" si="2">SUM(M5-N5-O5)</f>
        <v>9.6999999999999993</v>
      </c>
      <c r="Q5" s="71">
        <f t="shared" ref="Q5:Q32" si="3">SUM(H5+L5+P5)</f>
        <v>28.15</v>
      </c>
      <c r="R5" s="3"/>
    </row>
    <row r="6" spans="1:18">
      <c r="A6" s="79">
        <v>2</v>
      </c>
      <c r="B6" s="68" t="s">
        <v>317</v>
      </c>
      <c r="C6" s="78" t="s">
        <v>161</v>
      </c>
      <c r="D6" s="105">
        <v>40619</v>
      </c>
      <c r="E6" s="118">
        <v>10</v>
      </c>
      <c r="F6" s="62">
        <v>0.82499999999999996</v>
      </c>
      <c r="G6" s="62"/>
      <c r="H6" s="63">
        <f t="shared" si="0"/>
        <v>9.1750000000000007</v>
      </c>
      <c r="I6" s="118">
        <v>10</v>
      </c>
      <c r="J6" s="62">
        <v>0.52500000000000002</v>
      </c>
      <c r="K6" s="62">
        <v>0.3</v>
      </c>
      <c r="L6" s="63">
        <f t="shared" si="1"/>
        <v>9.1749999999999989</v>
      </c>
      <c r="M6" s="118">
        <v>10</v>
      </c>
      <c r="N6" s="62">
        <v>0.4</v>
      </c>
      <c r="O6" s="62"/>
      <c r="P6" s="63">
        <f t="shared" si="2"/>
        <v>9.6</v>
      </c>
      <c r="Q6" s="71">
        <f t="shared" si="3"/>
        <v>27.950000000000003</v>
      </c>
      <c r="R6" s="3"/>
    </row>
    <row r="7" spans="1:18">
      <c r="A7" s="79">
        <v>3</v>
      </c>
      <c r="B7" s="75" t="s">
        <v>296</v>
      </c>
      <c r="C7" s="78" t="s">
        <v>148</v>
      </c>
      <c r="D7" s="103">
        <v>40543</v>
      </c>
      <c r="E7" s="118">
        <v>10</v>
      </c>
      <c r="F7" s="62">
        <v>0.65</v>
      </c>
      <c r="G7" s="62"/>
      <c r="H7" s="63">
        <f t="shared" si="0"/>
        <v>9.35</v>
      </c>
      <c r="I7" s="118">
        <v>10</v>
      </c>
      <c r="J7" s="62">
        <v>0.85</v>
      </c>
      <c r="K7" s="62"/>
      <c r="L7" s="63">
        <f t="shared" si="1"/>
        <v>9.15</v>
      </c>
      <c r="M7" s="118">
        <v>10</v>
      </c>
      <c r="N7" s="62">
        <v>0.7</v>
      </c>
      <c r="O7" s="62"/>
      <c r="P7" s="63">
        <f t="shared" si="2"/>
        <v>9.3000000000000007</v>
      </c>
      <c r="Q7" s="71">
        <f t="shared" si="3"/>
        <v>27.8</v>
      </c>
      <c r="R7" s="3"/>
    </row>
    <row r="8" spans="1:18">
      <c r="A8" s="139">
        <v>4</v>
      </c>
      <c r="B8" s="23" t="s">
        <v>295</v>
      </c>
      <c r="C8" s="21" t="s">
        <v>71</v>
      </c>
      <c r="D8" s="160">
        <v>40858</v>
      </c>
      <c r="E8" s="10">
        <v>10</v>
      </c>
      <c r="F8" s="11">
        <v>0.8</v>
      </c>
      <c r="G8" s="12"/>
      <c r="H8" s="13">
        <f t="shared" si="0"/>
        <v>9.1999999999999993</v>
      </c>
      <c r="I8" s="10">
        <v>10</v>
      </c>
      <c r="J8" s="11">
        <v>0.625</v>
      </c>
      <c r="K8" s="12"/>
      <c r="L8" s="13">
        <f t="shared" si="1"/>
        <v>9.375</v>
      </c>
      <c r="M8" s="10">
        <v>10</v>
      </c>
      <c r="N8" s="11">
        <v>1</v>
      </c>
      <c r="O8" s="12"/>
      <c r="P8" s="13">
        <f t="shared" si="2"/>
        <v>9</v>
      </c>
      <c r="Q8" s="14">
        <f t="shared" si="3"/>
        <v>27.574999999999999</v>
      </c>
      <c r="R8" s="3"/>
    </row>
    <row r="9" spans="1:18">
      <c r="A9" s="139">
        <v>5</v>
      </c>
      <c r="B9" s="45" t="s">
        <v>305</v>
      </c>
      <c r="C9" s="166" t="s">
        <v>71</v>
      </c>
      <c r="D9" s="76">
        <v>40758</v>
      </c>
      <c r="E9" s="119">
        <v>10</v>
      </c>
      <c r="F9" s="120">
        <v>0.5</v>
      </c>
      <c r="G9" s="120"/>
      <c r="H9" s="121">
        <f t="shared" si="0"/>
        <v>9.5</v>
      </c>
      <c r="I9" s="119">
        <v>10</v>
      </c>
      <c r="J9" s="120">
        <v>0.65</v>
      </c>
      <c r="K9" s="120"/>
      <c r="L9" s="121">
        <f t="shared" si="1"/>
        <v>9.35</v>
      </c>
      <c r="M9" s="119">
        <v>9.5</v>
      </c>
      <c r="N9" s="120">
        <v>0.8</v>
      </c>
      <c r="O9" s="120"/>
      <c r="P9" s="121">
        <f t="shared" si="2"/>
        <v>8.6999999999999993</v>
      </c>
      <c r="Q9" s="117">
        <f t="shared" si="3"/>
        <v>27.55</v>
      </c>
      <c r="R9" s="3"/>
    </row>
    <row r="10" spans="1:18">
      <c r="A10" s="139">
        <v>6</v>
      </c>
      <c r="B10" s="45" t="s">
        <v>311</v>
      </c>
      <c r="C10" s="29" t="s">
        <v>136</v>
      </c>
      <c r="D10" s="76">
        <v>40767</v>
      </c>
      <c r="E10" s="119">
        <v>10</v>
      </c>
      <c r="F10" s="120">
        <v>0.95</v>
      </c>
      <c r="G10" s="120">
        <v>0.1</v>
      </c>
      <c r="H10" s="121">
        <f t="shared" si="0"/>
        <v>8.9500000000000011</v>
      </c>
      <c r="I10" s="119">
        <v>10</v>
      </c>
      <c r="J10" s="120">
        <v>0.625</v>
      </c>
      <c r="K10" s="120"/>
      <c r="L10" s="121">
        <f t="shared" si="1"/>
        <v>9.375</v>
      </c>
      <c r="M10" s="119">
        <v>10</v>
      </c>
      <c r="N10" s="120">
        <v>0.8</v>
      </c>
      <c r="O10" s="120"/>
      <c r="P10" s="121">
        <f t="shared" si="2"/>
        <v>9.1999999999999993</v>
      </c>
      <c r="Q10" s="117">
        <f t="shared" si="3"/>
        <v>27.525000000000002</v>
      </c>
      <c r="R10" s="3"/>
    </row>
    <row r="11" spans="1:18">
      <c r="A11" s="139">
        <v>7</v>
      </c>
      <c r="B11" s="45" t="s">
        <v>316</v>
      </c>
      <c r="C11" s="29" t="s">
        <v>95</v>
      </c>
      <c r="D11" s="114">
        <v>40845</v>
      </c>
      <c r="E11" s="119">
        <v>10</v>
      </c>
      <c r="F11" s="120">
        <v>0.75</v>
      </c>
      <c r="G11" s="120"/>
      <c r="H11" s="121">
        <f t="shared" si="0"/>
        <v>9.25</v>
      </c>
      <c r="I11" s="119">
        <v>10</v>
      </c>
      <c r="J11" s="120">
        <v>0.85</v>
      </c>
      <c r="K11" s="120"/>
      <c r="L11" s="121">
        <f t="shared" si="1"/>
        <v>9.15</v>
      </c>
      <c r="M11" s="119">
        <v>10</v>
      </c>
      <c r="N11" s="120">
        <v>0.9</v>
      </c>
      <c r="O11" s="120"/>
      <c r="P11" s="121">
        <f t="shared" si="2"/>
        <v>9.1</v>
      </c>
      <c r="Q11" s="117">
        <f t="shared" si="3"/>
        <v>27.5</v>
      </c>
    </row>
    <row r="12" spans="1:18">
      <c r="A12" s="139">
        <v>8</v>
      </c>
      <c r="B12" s="45" t="s">
        <v>304</v>
      </c>
      <c r="C12" s="32" t="s">
        <v>71</v>
      </c>
      <c r="D12" s="76">
        <v>40375</v>
      </c>
      <c r="E12" s="122">
        <v>10</v>
      </c>
      <c r="F12" s="120">
        <v>0.75</v>
      </c>
      <c r="G12" s="120"/>
      <c r="H12" s="121">
        <f t="shared" si="0"/>
        <v>9.25</v>
      </c>
      <c r="I12" s="119">
        <v>10</v>
      </c>
      <c r="J12" s="120">
        <v>0.57499999999999996</v>
      </c>
      <c r="K12" s="120"/>
      <c r="L12" s="121">
        <f t="shared" si="1"/>
        <v>9.4250000000000007</v>
      </c>
      <c r="M12" s="119">
        <v>9.5</v>
      </c>
      <c r="N12" s="120">
        <v>0.7</v>
      </c>
      <c r="O12" s="120"/>
      <c r="P12" s="121">
        <f t="shared" si="2"/>
        <v>8.8000000000000007</v>
      </c>
      <c r="Q12" s="117">
        <f t="shared" si="3"/>
        <v>27.475000000000001</v>
      </c>
      <c r="R12" s="3"/>
    </row>
    <row r="13" spans="1:18">
      <c r="A13" s="139">
        <v>9</v>
      </c>
      <c r="B13" s="45" t="s">
        <v>298</v>
      </c>
      <c r="C13" s="32" t="s">
        <v>71</v>
      </c>
      <c r="D13" s="76">
        <v>40350</v>
      </c>
      <c r="E13" s="122">
        <v>10</v>
      </c>
      <c r="F13" s="120">
        <v>0.55000000000000004</v>
      </c>
      <c r="G13" s="120"/>
      <c r="H13" s="121">
        <f t="shared" si="0"/>
        <v>9.4499999999999993</v>
      </c>
      <c r="I13" s="119">
        <v>10</v>
      </c>
      <c r="J13" s="120">
        <v>0.67500000000000004</v>
      </c>
      <c r="K13" s="120"/>
      <c r="L13" s="121">
        <f t="shared" si="1"/>
        <v>9.3249999999999993</v>
      </c>
      <c r="M13" s="119">
        <v>9.5</v>
      </c>
      <c r="N13" s="120">
        <v>0.8</v>
      </c>
      <c r="O13" s="120"/>
      <c r="P13" s="121">
        <f t="shared" si="2"/>
        <v>8.6999999999999993</v>
      </c>
      <c r="Q13" s="117">
        <f t="shared" si="3"/>
        <v>27.474999999999998</v>
      </c>
    </row>
    <row r="14" spans="1:18">
      <c r="A14" s="139">
        <v>10</v>
      </c>
      <c r="B14" s="45" t="s">
        <v>299</v>
      </c>
      <c r="C14" s="29" t="s">
        <v>71</v>
      </c>
      <c r="D14" s="76">
        <v>40744</v>
      </c>
      <c r="E14" s="122">
        <v>10</v>
      </c>
      <c r="F14" s="120">
        <v>0.85</v>
      </c>
      <c r="G14" s="120"/>
      <c r="H14" s="121">
        <f t="shared" si="0"/>
        <v>9.15</v>
      </c>
      <c r="I14" s="119">
        <v>10</v>
      </c>
      <c r="J14" s="120">
        <v>0.5</v>
      </c>
      <c r="K14" s="120"/>
      <c r="L14" s="121">
        <f t="shared" si="1"/>
        <v>9.5</v>
      </c>
      <c r="M14" s="119">
        <v>10</v>
      </c>
      <c r="N14" s="120">
        <v>1.2</v>
      </c>
      <c r="O14" s="120"/>
      <c r="P14" s="121">
        <f t="shared" si="2"/>
        <v>8.8000000000000007</v>
      </c>
      <c r="Q14" s="117">
        <f t="shared" si="3"/>
        <v>27.45</v>
      </c>
    </row>
    <row r="15" spans="1:18">
      <c r="A15" s="139">
        <v>11</v>
      </c>
      <c r="B15" s="45" t="s">
        <v>308</v>
      </c>
      <c r="C15" s="29" t="s">
        <v>136</v>
      </c>
      <c r="D15" s="76">
        <v>40630</v>
      </c>
      <c r="E15" s="122">
        <v>10</v>
      </c>
      <c r="F15" s="120">
        <v>1.1499999999999999</v>
      </c>
      <c r="G15" s="120"/>
      <c r="H15" s="121">
        <f t="shared" si="0"/>
        <v>8.85</v>
      </c>
      <c r="I15" s="119">
        <v>10</v>
      </c>
      <c r="J15" s="120">
        <v>0.57499999999999996</v>
      </c>
      <c r="K15" s="120"/>
      <c r="L15" s="121">
        <f t="shared" si="1"/>
        <v>9.4250000000000007</v>
      </c>
      <c r="M15" s="119">
        <v>9.5</v>
      </c>
      <c r="N15" s="120">
        <v>0.4</v>
      </c>
      <c r="O15" s="120"/>
      <c r="P15" s="121">
        <f t="shared" si="2"/>
        <v>9.1</v>
      </c>
      <c r="Q15" s="117">
        <f t="shared" si="3"/>
        <v>27.375</v>
      </c>
    </row>
    <row r="16" spans="1:18">
      <c r="A16" s="139">
        <v>12</v>
      </c>
      <c r="B16" s="45" t="s">
        <v>313</v>
      </c>
      <c r="C16" s="29" t="s">
        <v>148</v>
      </c>
      <c r="D16" s="76">
        <v>40720</v>
      </c>
      <c r="E16" s="122">
        <v>10</v>
      </c>
      <c r="F16" s="120">
        <v>0.7</v>
      </c>
      <c r="G16" s="120"/>
      <c r="H16" s="121">
        <f t="shared" si="0"/>
        <v>9.3000000000000007</v>
      </c>
      <c r="I16" s="119">
        <v>10</v>
      </c>
      <c r="J16" s="120">
        <v>1.05</v>
      </c>
      <c r="K16" s="120"/>
      <c r="L16" s="121">
        <f t="shared" si="1"/>
        <v>8.9499999999999993</v>
      </c>
      <c r="M16" s="119">
        <v>9.5</v>
      </c>
      <c r="N16" s="120">
        <v>0.4</v>
      </c>
      <c r="O16" s="120"/>
      <c r="P16" s="121">
        <f t="shared" si="2"/>
        <v>9.1</v>
      </c>
      <c r="Q16" s="117">
        <f t="shared" si="3"/>
        <v>27.35</v>
      </c>
    </row>
    <row r="17" spans="1:17">
      <c r="A17" s="139">
        <v>13</v>
      </c>
      <c r="B17" s="112" t="s">
        <v>303</v>
      </c>
      <c r="C17" s="29" t="s">
        <v>136</v>
      </c>
      <c r="D17" s="170">
        <v>40885</v>
      </c>
      <c r="E17" s="122">
        <v>10</v>
      </c>
      <c r="F17" s="120">
        <v>1.0249999999999999</v>
      </c>
      <c r="G17" s="120"/>
      <c r="H17" s="121">
        <f t="shared" si="0"/>
        <v>8.9749999999999996</v>
      </c>
      <c r="I17" s="119">
        <v>10</v>
      </c>
      <c r="J17" s="120">
        <v>0.6</v>
      </c>
      <c r="K17" s="120">
        <v>0.3</v>
      </c>
      <c r="L17" s="121">
        <f t="shared" si="1"/>
        <v>9.1</v>
      </c>
      <c r="M17" s="119">
        <v>10</v>
      </c>
      <c r="N17" s="120">
        <v>0.9</v>
      </c>
      <c r="O17" s="120"/>
      <c r="P17" s="121">
        <f t="shared" si="2"/>
        <v>9.1</v>
      </c>
      <c r="Q17" s="117">
        <f t="shared" si="3"/>
        <v>27.174999999999997</v>
      </c>
    </row>
    <row r="18" spans="1:17">
      <c r="A18" s="139">
        <v>14</v>
      </c>
      <c r="B18" s="40" t="s">
        <v>297</v>
      </c>
      <c r="C18" s="21" t="s">
        <v>148</v>
      </c>
      <c r="D18" s="170">
        <v>40697</v>
      </c>
      <c r="E18" s="10">
        <v>10</v>
      </c>
      <c r="F18" s="11">
        <v>0.75</v>
      </c>
      <c r="G18" s="12"/>
      <c r="H18" s="13">
        <f t="shared" si="0"/>
        <v>9.25</v>
      </c>
      <c r="I18" s="10">
        <v>10</v>
      </c>
      <c r="J18" s="11">
        <v>1.4750000000000001</v>
      </c>
      <c r="K18" s="12"/>
      <c r="L18" s="13">
        <f t="shared" si="1"/>
        <v>8.5250000000000004</v>
      </c>
      <c r="M18" s="10">
        <v>10</v>
      </c>
      <c r="N18" s="11">
        <v>0.6</v>
      </c>
      <c r="O18" s="12"/>
      <c r="P18" s="13">
        <f t="shared" si="2"/>
        <v>9.4</v>
      </c>
      <c r="Q18" s="14">
        <f t="shared" si="3"/>
        <v>27.174999999999997</v>
      </c>
    </row>
    <row r="19" spans="1:17">
      <c r="A19" s="139">
        <v>15</v>
      </c>
      <c r="B19" s="40" t="s">
        <v>300</v>
      </c>
      <c r="C19" s="21" t="s">
        <v>148</v>
      </c>
      <c r="D19" s="170">
        <v>40725</v>
      </c>
      <c r="E19" s="10">
        <v>10</v>
      </c>
      <c r="F19" s="11">
        <v>1</v>
      </c>
      <c r="G19" s="12"/>
      <c r="H19" s="13">
        <f t="shared" si="0"/>
        <v>9</v>
      </c>
      <c r="I19" s="10">
        <v>10</v>
      </c>
      <c r="J19" s="11">
        <v>0.82499999999999996</v>
      </c>
      <c r="K19" s="12">
        <v>0.1</v>
      </c>
      <c r="L19" s="13">
        <f t="shared" si="1"/>
        <v>9.0750000000000011</v>
      </c>
      <c r="M19" s="10">
        <v>9.5</v>
      </c>
      <c r="N19" s="11">
        <v>0.5</v>
      </c>
      <c r="O19" s="12"/>
      <c r="P19" s="13">
        <f t="shared" si="2"/>
        <v>9</v>
      </c>
      <c r="Q19" s="14">
        <f t="shared" si="3"/>
        <v>27.075000000000003</v>
      </c>
    </row>
    <row r="20" spans="1:17">
      <c r="A20" s="139">
        <v>16</v>
      </c>
      <c r="B20" s="112" t="s">
        <v>301</v>
      </c>
      <c r="C20" s="29" t="s">
        <v>71</v>
      </c>
      <c r="D20" s="170">
        <v>40593</v>
      </c>
      <c r="E20" s="119">
        <v>10</v>
      </c>
      <c r="F20" s="120">
        <v>0.95</v>
      </c>
      <c r="G20" s="120"/>
      <c r="H20" s="121">
        <f t="shared" si="0"/>
        <v>9.0500000000000007</v>
      </c>
      <c r="I20" s="119">
        <v>10</v>
      </c>
      <c r="J20" s="120">
        <v>0.7</v>
      </c>
      <c r="K20" s="120"/>
      <c r="L20" s="121">
        <f t="shared" si="1"/>
        <v>9.3000000000000007</v>
      </c>
      <c r="M20" s="119">
        <v>9.5</v>
      </c>
      <c r="N20" s="120">
        <v>0.8</v>
      </c>
      <c r="O20" s="120"/>
      <c r="P20" s="121">
        <f t="shared" si="2"/>
        <v>8.6999999999999993</v>
      </c>
      <c r="Q20" s="117">
        <f t="shared" si="3"/>
        <v>27.05</v>
      </c>
    </row>
    <row r="21" spans="1:17">
      <c r="A21" s="139">
        <v>17</v>
      </c>
      <c r="B21" s="45" t="s">
        <v>314</v>
      </c>
      <c r="C21" s="29" t="s">
        <v>136</v>
      </c>
      <c r="D21" s="76">
        <v>40736</v>
      </c>
      <c r="E21" s="119">
        <v>10</v>
      </c>
      <c r="F21" s="120">
        <v>1.1000000000000001</v>
      </c>
      <c r="G21" s="120"/>
      <c r="H21" s="121">
        <f t="shared" si="0"/>
        <v>8.9</v>
      </c>
      <c r="I21" s="119">
        <v>10</v>
      </c>
      <c r="J21" s="120">
        <v>0.72499999999999998</v>
      </c>
      <c r="K21" s="120">
        <v>0.3</v>
      </c>
      <c r="L21" s="121">
        <f t="shared" si="1"/>
        <v>8.9749999999999996</v>
      </c>
      <c r="M21" s="119">
        <v>10</v>
      </c>
      <c r="N21" s="120">
        <v>0.9</v>
      </c>
      <c r="O21" s="120"/>
      <c r="P21" s="121">
        <f t="shared" si="2"/>
        <v>9.1</v>
      </c>
      <c r="Q21" s="117">
        <f t="shared" si="3"/>
        <v>26.975000000000001</v>
      </c>
    </row>
    <row r="22" spans="1:17">
      <c r="A22" s="139">
        <v>18</v>
      </c>
      <c r="B22" s="45" t="s">
        <v>310</v>
      </c>
      <c r="C22" s="29" t="s">
        <v>136</v>
      </c>
      <c r="D22" s="76">
        <v>40485</v>
      </c>
      <c r="E22" s="119">
        <v>10</v>
      </c>
      <c r="F22" s="120">
        <v>1.05</v>
      </c>
      <c r="G22" s="120"/>
      <c r="H22" s="121">
        <f t="shared" si="0"/>
        <v>8.9499999999999993</v>
      </c>
      <c r="I22" s="119">
        <v>10</v>
      </c>
      <c r="J22" s="120">
        <v>1.05</v>
      </c>
      <c r="K22" s="120"/>
      <c r="L22" s="121">
        <f t="shared" si="1"/>
        <v>8.9499999999999993</v>
      </c>
      <c r="M22" s="119">
        <v>9.5</v>
      </c>
      <c r="N22" s="120">
        <v>0.5</v>
      </c>
      <c r="O22" s="120"/>
      <c r="P22" s="121">
        <f t="shared" si="2"/>
        <v>9</v>
      </c>
      <c r="Q22" s="117">
        <f t="shared" si="3"/>
        <v>26.9</v>
      </c>
    </row>
    <row r="23" spans="1:17">
      <c r="A23" s="139">
        <v>19</v>
      </c>
      <c r="B23" s="45" t="s">
        <v>319</v>
      </c>
      <c r="C23" s="29" t="s">
        <v>161</v>
      </c>
      <c r="D23" s="76">
        <v>40843</v>
      </c>
      <c r="E23" s="119">
        <v>10</v>
      </c>
      <c r="F23" s="120">
        <v>1.2749999999999999</v>
      </c>
      <c r="G23" s="120"/>
      <c r="H23" s="121">
        <f t="shared" si="0"/>
        <v>8.7249999999999996</v>
      </c>
      <c r="I23" s="119">
        <v>10</v>
      </c>
      <c r="J23" s="120">
        <v>0.65</v>
      </c>
      <c r="K23" s="120">
        <v>0.3</v>
      </c>
      <c r="L23" s="121">
        <f t="shared" si="1"/>
        <v>9.0499999999999989</v>
      </c>
      <c r="M23" s="119">
        <v>10</v>
      </c>
      <c r="N23" s="120">
        <v>0.9</v>
      </c>
      <c r="O23" s="120"/>
      <c r="P23" s="121">
        <f t="shared" si="2"/>
        <v>9.1</v>
      </c>
      <c r="Q23" s="117">
        <f t="shared" si="3"/>
        <v>26.875</v>
      </c>
    </row>
    <row r="24" spans="1:17">
      <c r="A24" s="139">
        <v>20</v>
      </c>
      <c r="B24" s="23" t="s">
        <v>302</v>
      </c>
      <c r="C24" s="29" t="s">
        <v>124</v>
      </c>
      <c r="D24" s="26">
        <v>40670</v>
      </c>
      <c r="E24" s="10">
        <v>10</v>
      </c>
      <c r="F24" s="11">
        <v>0.8</v>
      </c>
      <c r="G24" s="12"/>
      <c r="H24" s="13">
        <f t="shared" si="0"/>
        <v>9.1999999999999993</v>
      </c>
      <c r="I24" s="10">
        <v>10</v>
      </c>
      <c r="J24" s="11">
        <v>1.175</v>
      </c>
      <c r="K24" s="12"/>
      <c r="L24" s="13">
        <f t="shared" si="1"/>
        <v>8.8249999999999993</v>
      </c>
      <c r="M24" s="10">
        <v>9.5</v>
      </c>
      <c r="N24" s="11">
        <v>0.65</v>
      </c>
      <c r="O24" s="12"/>
      <c r="P24" s="13">
        <f t="shared" si="2"/>
        <v>8.85</v>
      </c>
      <c r="Q24" s="14">
        <f t="shared" si="3"/>
        <v>26.875</v>
      </c>
    </row>
    <row r="25" spans="1:17">
      <c r="A25" s="139">
        <v>21</v>
      </c>
      <c r="B25" s="112" t="s">
        <v>318</v>
      </c>
      <c r="C25" s="29" t="s">
        <v>136</v>
      </c>
      <c r="D25" s="170">
        <v>40475</v>
      </c>
      <c r="E25" s="119">
        <v>10</v>
      </c>
      <c r="F25" s="120">
        <v>0.67500000000000004</v>
      </c>
      <c r="G25" s="120"/>
      <c r="H25" s="121">
        <f t="shared" si="0"/>
        <v>9.3249999999999993</v>
      </c>
      <c r="I25" s="119">
        <v>10</v>
      </c>
      <c r="J25" s="120">
        <v>1.05</v>
      </c>
      <c r="K25" s="120">
        <v>0.3</v>
      </c>
      <c r="L25" s="121">
        <f t="shared" si="1"/>
        <v>8.6499999999999986</v>
      </c>
      <c r="M25" s="119">
        <v>9.5</v>
      </c>
      <c r="N25" s="120">
        <v>0.8</v>
      </c>
      <c r="O25" s="120"/>
      <c r="P25" s="121">
        <f t="shared" si="2"/>
        <v>8.6999999999999993</v>
      </c>
      <c r="Q25" s="117">
        <f t="shared" si="3"/>
        <v>26.674999999999997</v>
      </c>
    </row>
    <row r="26" spans="1:17">
      <c r="A26" s="139">
        <v>22</v>
      </c>
      <c r="B26" s="112" t="s">
        <v>306</v>
      </c>
      <c r="C26" s="29" t="s">
        <v>148</v>
      </c>
      <c r="D26" s="170">
        <v>40891</v>
      </c>
      <c r="E26" s="119">
        <v>10</v>
      </c>
      <c r="F26" s="120">
        <v>1.2</v>
      </c>
      <c r="G26" s="120"/>
      <c r="H26" s="121">
        <f t="shared" si="0"/>
        <v>8.8000000000000007</v>
      </c>
      <c r="I26" s="119">
        <v>10</v>
      </c>
      <c r="J26" s="120">
        <v>1.05</v>
      </c>
      <c r="K26" s="120"/>
      <c r="L26" s="121">
        <f t="shared" si="1"/>
        <v>8.9499999999999993</v>
      </c>
      <c r="M26" s="119">
        <v>10</v>
      </c>
      <c r="N26" s="120">
        <v>1.1000000000000001</v>
      </c>
      <c r="O26" s="120"/>
      <c r="P26" s="121">
        <f t="shared" si="2"/>
        <v>8.9</v>
      </c>
      <c r="Q26" s="117">
        <f t="shared" si="3"/>
        <v>26.65</v>
      </c>
    </row>
    <row r="27" spans="1:17">
      <c r="A27" s="139">
        <v>23</v>
      </c>
      <c r="B27" s="45" t="s">
        <v>320</v>
      </c>
      <c r="C27" s="29" t="s">
        <v>124</v>
      </c>
      <c r="D27" s="76">
        <v>40670</v>
      </c>
      <c r="E27" s="119">
        <v>10</v>
      </c>
      <c r="F27" s="120">
        <v>1.7</v>
      </c>
      <c r="G27" s="120"/>
      <c r="H27" s="121">
        <f t="shared" si="0"/>
        <v>8.3000000000000007</v>
      </c>
      <c r="I27" s="119">
        <v>10</v>
      </c>
      <c r="J27" s="120">
        <v>1.05</v>
      </c>
      <c r="K27" s="120"/>
      <c r="L27" s="121">
        <f t="shared" si="1"/>
        <v>8.9499999999999993</v>
      </c>
      <c r="M27" s="119">
        <v>10</v>
      </c>
      <c r="N27" s="120">
        <v>0.7</v>
      </c>
      <c r="O27" s="120"/>
      <c r="P27" s="121">
        <f t="shared" si="2"/>
        <v>9.3000000000000007</v>
      </c>
      <c r="Q27" s="117">
        <f t="shared" si="3"/>
        <v>26.55</v>
      </c>
    </row>
    <row r="28" spans="1:17">
      <c r="A28" s="139">
        <v>24</v>
      </c>
      <c r="B28" s="45" t="s">
        <v>312</v>
      </c>
      <c r="C28" s="29" t="s">
        <v>136</v>
      </c>
      <c r="D28" s="114">
        <v>40887</v>
      </c>
      <c r="E28" s="119">
        <v>10</v>
      </c>
      <c r="F28" s="120">
        <v>1.125</v>
      </c>
      <c r="G28" s="120"/>
      <c r="H28" s="121">
        <f t="shared" si="0"/>
        <v>8.875</v>
      </c>
      <c r="I28" s="119">
        <v>10</v>
      </c>
      <c r="J28" s="120">
        <v>0.75</v>
      </c>
      <c r="K28" s="120">
        <v>0.4</v>
      </c>
      <c r="L28" s="121">
        <f t="shared" si="1"/>
        <v>8.85</v>
      </c>
      <c r="M28" s="119">
        <v>9.5</v>
      </c>
      <c r="N28" s="120">
        <v>0.8</v>
      </c>
      <c r="O28" s="120"/>
      <c r="P28" s="121">
        <f t="shared" si="2"/>
        <v>8.6999999999999993</v>
      </c>
      <c r="Q28" s="117">
        <f t="shared" si="3"/>
        <v>26.425000000000001</v>
      </c>
    </row>
    <row r="29" spans="1:17">
      <c r="A29" s="139">
        <v>25</v>
      </c>
      <c r="B29" s="45" t="s">
        <v>321</v>
      </c>
      <c r="C29" s="29" t="s">
        <v>148</v>
      </c>
      <c r="D29" s="76">
        <v>40427</v>
      </c>
      <c r="E29" s="119">
        <v>10</v>
      </c>
      <c r="F29" s="120">
        <v>0.8</v>
      </c>
      <c r="G29" s="120"/>
      <c r="H29" s="121">
        <f t="shared" si="0"/>
        <v>9.1999999999999993</v>
      </c>
      <c r="I29" s="119">
        <v>9</v>
      </c>
      <c r="J29" s="120">
        <v>0.75</v>
      </c>
      <c r="K29" s="120"/>
      <c r="L29" s="121">
        <f t="shared" si="1"/>
        <v>8.25</v>
      </c>
      <c r="M29" s="119">
        <v>9.5</v>
      </c>
      <c r="N29" s="120">
        <v>0.7</v>
      </c>
      <c r="O29" s="120"/>
      <c r="P29" s="121">
        <f t="shared" si="2"/>
        <v>8.8000000000000007</v>
      </c>
      <c r="Q29" s="117">
        <f t="shared" si="3"/>
        <v>26.25</v>
      </c>
    </row>
    <row r="30" spans="1:17">
      <c r="A30" s="139">
        <v>26</v>
      </c>
      <c r="B30" s="23" t="s">
        <v>307</v>
      </c>
      <c r="C30" s="21" t="s">
        <v>32</v>
      </c>
      <c r="D30" s="26">
        <v>40557</v>
      </c>
      <c r="E30" s="10">
        <v>10</v>
      </c>
      <c r="F30" s="11">
        <v>0.8</v>
      </c>
      <c r="G30" s="12"/>
      <c r="H30" s="13">
        <f t="shared" si="0"/>
        <v>9.1999999999999993</v>
      </c>
      <c r="I30" s="10">
        <v>9</v>
      </c>
      <c r="J30" s="11">
        <v>1.35</v>
      </c>
      <c r="K30" s="12"/>
      <c r="L30" s="13">
        <f t="shared" si="1"/>
        <v>7.65</v>
      </c>
      <c r="M30" s="10">
        <v>9.5</v>
      </c>
      <c r="N30" s="11">
        <v>0.2</v>
      </c>
      <c r="O30" s="12"/>
      <c r="P30" s="13">
        <f t="shared" si="2"/>
        <v>9.3000000000000007</v>
      </c>
      <c r="Q30" s="14">
        <f t="shared" si="3"/>
        <v>26.150000000000002</v>
      </c>
    </row>
    <row r="31" spans="1:17">
      <c r="A31" s="139">
        <v>27</v>
      </c>
      <c r="B31" s="9" t="s">
        <v>309</v>
      </c>
      <c r="C31" s="21" t="s">
        <v>32</v>
      </c>
      <c r="D31" s="31">
        <v>40316</v>
      </c>
      <c r="E31" s="10">
        <v>10</v>
      </c>
      <c r="F31" s="11">
        <v>1.3</v>
      </c>
      <c r="G31" s="12"/>
      <c r="H31" s="13">
        <f t="shared" si="0"/>
        <v>8.6999999999999993</v>
      </c>
      <c r="I31" s="10">
        <v>9</v>
      </c>
      <c r="J31" s="11">
        <v>0.95</v>
      </c>
      <c r="K31" s="12">
        <v>0.2</v>
      </c>
      <c r="L31" s="13">
        <f t="shared" si="1"/>
        <v>7.8500000000000005</v>
      </c>
      <c r="M31" s="10">
        <v>9.5</v>
      </c>
      <c r="N31" s="11">
        <v>0.5</v>
      </c>
      <c r="O31" s="12"/>
      <c r="P31" s="13">
        <f t="shared" si="2"/>
        <v>9</v>
      </c>
      <c r="Q31" s="14">
        <f t="shared" si="3"/>
        <v>25.55</v>
      </c>
    </row>
    <row r="32" spans="1:17">
      <c r="A32" s="139">
        <v>28</v>
      </c>
      <c r="B32" s="23" t="s">
        <v>315</v>
      </c>
      <c r="C32" s="21" t="s">
        <v>95</v>
      </c>
      <c r="D32" s="26">
        <v>40459</v>
      </c>
      <c r="E32" s="10">
        <v>10</v>
      </c>
      <c r="F32" s="11">
        <v>1.9</v>
      </c>
      <c r="G32" s="12"/>
      <c r="H32" s="13">
        <f t="shared" si="0"/>
        <v>8.1</v>
      </c>
      <c r="I32" s="10">
        <v>7</v>
      </c>
      <c r="J32" s="11">
        <v>1.65</v>
      </c>
      <c r="K32" s="12">
        <v>0.1</v>
      </c>
      <c r="L32" s="13">
        <f t="shared" si="1"/>
        <v>5.25</v>
      </c>
      <c r="M32" s="10">
        <v>9.5</v>
      </c>
      <c r="N32" s="11">
        <v>1.1000000000000001</v>
      </c>
      <c r="O32" s="12"/>
      <c r="P32" s="13">
        <f t="shared" si="2"/>
        <v>8.4</v>
      </c>
      <c r="Q32" s="14">
        <f t="shared" si="3"/>
        <v>21.75</v>
      </c>
    </row>
  </sheetData>
  <sortState ref="B5:Q32">
    <sortCondition descending="1" ref="Q5:Q32"/>
  </sortState>
  <mergeCells count="5">
    <mergeCell ref="A1:P1"/>
    <mergeCell ref="B2:Q2"/>
    <mergeCell ref="E3:H3"/>
    <mergeCell ref="I3:L3"/>
    <mergeCell ref="M3:P3"/>
  </mergeCells>
  <dataValidations count="1">
    <dataValidation type="custom" allowBlank="1" showInputMessage="1" showErrorMessage="1" sqref="L5:L32 H5:H32 P5:P3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F16" sqref="F16"/>
    </sheetView>
  </sheetViews>
  <sheetFormatPr defaultRowHeight="15"/>
  <cols>
    <col min="1" max="1" width="3" style="1" bestFit="1" customWidth="1"/>
    <col min="2" max="2" width="18.42578125" style="1" bestFit="1" customWidth="1"/>
    <col min="3" max="3" width="25.85546875" style="1" bestFit="1" customWidth="1"/>
    <col min="4" max="4" width="10.7109375" style="1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customWidth="1"/>
    <col min="9" max="10" width="5.5703125" style="1" bestFit="1" customWidth="1"/>
    <col min="11" max="11" width="6" style="1" bestFit="1" customWidth="1"/>
    <col min="12" max="12" width="6.85546875" style="1" customWidth="1"/>
    <col min="13" max="13" width="5.5703125" style="1" bestFit="1" customWidth="1"/>
    <col min="14" max="14" width="6.5703125" style="1" bestFit="1" customWidth="1"/>
    <col min="15" max="15" width="6" style="1" bestFit="1" customWidth="1"/>
    <col min="16" max="16" width="7.42578125" style="1" customWidth="1"/>
    <col min="17" max="17" width="8.42578125" style="1" customWidth="1"/>
    <col min="18" max="16384" width="9.140625" style="1"/>
  </cols>
  <sheetData>
    <row r="1" spans="1:18" ht="18.75">
      <c r="A1" s="293" t="s">
        <v>322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8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>
      <c r="B3" s="2" t="s">
        <v>15</v>
      </c>
      <c r="D3" s="3"/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79">
        <v>1</v>
      </c>
      <c r="B5" s="68" t="s">
        <v>328</v>
      </c>
      <c r="C5" s="78" t="s">
        <v>95</v>
      </c>
      <c r="D5" s="105">
        <v>39305</v>
      </c>
      <c r="E5" s="118">
        <v>10</v>
      </c>
      <c r="F5" s="62">
        <v>0.5</v>
      </c>
      <c r="G5" s="62"/>
      <c r="H5" s="63">
        <f t="shared" ref="H5:H11" si="0">SUM(E5-F5-G5)</f>
        <v>9.5</v>
      </c>
      <c r="I5" s="118">
        <v>10</v>
      </c>
      <c r="J5" s="62">
        <v>1.1000000000000001</v>
      </c>
      <c r="K5" s="62"/>
      <c r="L5" s="63">
        <f t="shared" ref="L5:L11" si="1">SUM(I5-J5-K5)</f>
        <v>8.9</v>
      </c>
      <c r="M5" s="118">
        <v>10</v>
      </c>
      <c r="N5" s="62">
        <v>0.8</v>
      </c>
      <c r="O5" s="62"/>
      <c r="P5" s="63">
        <f t="shared" ref="P5:P11" si="2">SUM(M5-N5-O5)</f>
        <v>9.1999999999999993</v>
      </c>
      <c r="Q5" s="71">
        <f t="shared" ref="Q5:Q11" si="3">SUM(H5+L5+P5)</f>
        <v>27.599999999999998</v>
      </c>
      <c r="R5" s="3"/>
    </row>
    <row r="6" spans="1:18">
      <c r="A6" s="79">
        <v>2</v>
      </c>
      <c r="B6" s="68" t="s">
        <v>323</v>
      </c>
      <c r="C6" s="78" t="s">
        <v>95</v>
      </c>
      <c r="D6" s="70">
        <v>39808</v>
      </c>
      <c r="E6" s="67">
        <v>10</v>
      </c>
      <c r="F6" s="61">
        <v>0.8</v>
      </c>
      <c r="G6" s="62"/>
      <c r="H6" s="63">
        <f t="shared" si="0"/>
        <v>9.1999999999999993</v>
      </c>
      <c r="I6" s="67">
        <v>10</v>
      </c>
      <c r="J6" s="61">
        <v>0.9</v>
      </c>
      <c r="K6" s="62"/>
      <c r="L6" s="63">
        <f t="shared" si="1"/>
        <v>9.1</v>
      </c>
      <c r="M6" s="67">
        <v>10</v>
      </c>
      <c r="N6" s="61">
        <v>0.7</v>
      </c>
      <c r="O6" s="62"/>
      <c r="P6" s="63">
        <f t="shared" si="2"/>
        <v>9.3000000000000007</v>
      </c>
      <c r="Q6" s="71">
        <f t="shared" si="3"/>
        <v>27.599999999999998</v>
      </c>
    </row>
    <row r="7" spans="1:18">
      <c r="A7" s="79">
        <v>3</v>
      </c>
      <c r="B7" s="68" t="s">
        <v>325</v>
      </c>
      <c r="C7" s="78" t="s">
        <v>95</v>
      </c>
      <c r="D7" s="171">
        <v>40038</v>
      </c>
      <c r="E7" s="118">
        <v>10</v>
      </c>
      <c r="F7" s="62">
        <v>0.97499999999999998</v>
      </c>
      <c r="G7" s="62"/>
      <c r="H7" s="63">
        <f t="shared" si="0"/>
        <v>9.0250000000000004</v>
      </c>
      <c r="I7" s="118">
        <v>10</v>
      </c>
      <c r="J7" s="62">
        <v>0.85</v>
      </c>
      <c r="K7" s="62"/>
      <c r="L7" s="63">
        <f t="shared" si="1"/>
        <v>9.15</v>
      </c>
      <c r="M7" s="118">
        <v>10</v>
      </c>
      <c r="N7" s="62">
        <v>1</v>
      </c>
      <c r="O7" s="62"/>
      <c r="P7" s="63">
        <f t="shared" si="2"/>
        <v>9</v>
      </c>
      <c r="Q7" s="71">
        <f t="shared" si="3"/>
        <v>27.175000000000001</v>
      </c>
    </row>
    <row r="8" spans="1:18">
      <c r="A8" s="139">
        <v>4</v>
      </c>
      <c r="B8" s="23" t="s">
        <v>327</v>
      </c>
      <c r="C8" s="21" t="s">
        <v>136</v>
      </c>
      <c r="D8" s="172">
        <v>39534</v>
      </c>
      <c r="E8" s="131">
        <v>10</v>
      </c>
      <c r="F8" s="12">
        <v>0.97499999999999998</v>
      </c>
      <c r="G8" s="12"/>
      <c r="H8" s="13">
        <f t="shared" si="0"/>
        <v>9.0250000000000004</v>
      </c>
      <c r="I8" s="131">
        <v>10</v>
      </c>
      <c r="J8" s="12">
        <v>0.7</v>
      </c>
      <c r="K8" s="12">
        <v>0.3</v>
      </c>
      <c r="L8" s="13">
        <f t="shared" si="1"/>
        <v>9</v>
      </c>
      <c r="M8" s="131">
        <v>10</v>
      </c>
      <c r="N8" s="12">
        <v>0.9</v>
      </c>
      <c r="O8" s="12"/>
      <c r="P8" s="13">
        <f t="shared" si="2"/>
        <v>9.1</v>
      </c>
      <c r="Q8" s="14">
        <f t="shared" si="3"/>
        <v>27.125</v>
      </c>
    </row>
    <row r="9" spans="1:18">
      <c r="A9" s="139">
        <v>5</v>
      </c>
      <c r="B9" s="23" t="s">
        <v>324</v>
      </c>
      <c r="C9" s="21" t="s">
        <v>28</v>
      </c>
      <c r="D9" s="26">
        <v>40084</v>
      </c>
      <c r="E9" s="10">
        <v>10</v>
      </c>
      <c r="F9" s="11">
        <v>1.1000000000000001</v>
      </c>
      <c r="G9" s="12"/>
      <c r="H9" s="13">
        <f t="shared" si="0"/>
        <v>8.9</v>
      </c>
      <c r="I9" s="10">
        <v>10</v>
      </c>
      <c r="J9" s="11">
        <v>0.82499999999999996</v>
      </c>
      <c r="K9" s="12"/>
      <c r="L9" s="13">
        <f t="shared" si="1"/>
        <v>9.1750000000000007</v>
      </c>
      <c r="M9" s="10">
        <v>9.5</v>
      </c>
      <c r="N9" s="11">
        <v>0.5</v>
      </c>
      <c r="O9" s="12"/>
      <c r="P9" s="13">
        <f t="shared" si="2"/>
        <v>9</v>
      </c>
      <c r="Q9" s="14">
        <f t="shared" si="3"/>
        <v>27.075000000000003</v>
      </c>
    </row>
    <row r="10" spans="1:18">
      <c r="A10" s="139">
        <v>6</v>
      </c>
      <c r="B10" s="45" t="s">
        <v>326</v>
      </c>
      <c r="C10" s="29" t="s">
        <v>148</v>
      </c>
      <c r="D10" s="47">
        <v>39894</v>
      </c>
      <c r="E10" s="119">
        <v>10</v>
      </c>
      <c r="F10" s="120">
        <v>1.1499999999999999</v>
      </c>
      <c r="G10" s="120"/>
      <c r="H10" s="121">
        <f t="shared" si="0"/>
        <v>8.85</v>
      </c>
      <c r="I10" s="119">
        <v>10</v>
      </c>
      <c r="J10" s="120">
        <v>1.0249999999999999</v>
      </c>
      <c r="K10" s="120"/>
      <c r="L10" s="121">
        <f t="shared" si="1"/>
        <v>8.9749999999999996</v>
      </c>
      <c r="M10" s="119">
        <v>9.5</v>
      </c>
      <c r="N10" s="120">
        <v>0.6</v>
      </c>
      <c r="O10" s="120"/>
      <c r="P10" s="121">
        <f t="shared" si="2"/>
        <v>8.9</v>
      </c>
      <c r="Q10" s="117">
        <f t="shared" si="3"/>
        <v>26.725000000000001</v>
      </c>
    </row>
    <row r="11" spans="1:18">
      <c r="A11" s="139">
        <v>7</v>
      </c>
      <c r="B11" s="45" t="s">
        <v>329</v>
      </c>
      <c r="C11" s="29" t="s">
        <v>95</v>
      </c>
      <c r="D11" s="47">
        <v>39491</v>
      </c>
      <c r="E11" s="119">
        <v>10</v>
      </c>
      <c r="F11" s="120">
        <v>1</v>
      </c>
      <c r="G11" s="120"/>
      <c r="H11" s="121">
        <f t="shared" si="0"/>
        <v>9</v>
      </c>
      <c r="I11" s="119">
        <v>10</v>
      </c>
      <c r="J11" s="120">
        <v>1.35</v>
      </c>
      <c r="K11" s="120"/>
      <c r="L11" s="121">
        <f t="shared" si="1"/>
        <v>8.65</v>
      </c>
      <c r="M11" s="119">
        <v>9.5</v>
      </c>
      <c r="N11" s="120">
        <v>1.6</v>
      </c>
      <c r="O11" s="120"/>
      <c r="P11" s="121">
        <f t="shared" si="2"/>
        <v>7.9</v>
      </c>
      <c r="Q11" s="117">
        <f t="shared" si="3"/>
        <v>25.549999999999997</v>
      </c>
    </row>
    <row r="18" spans="1:8">
      <c r="A18" s="140"/>
      <c r="B18" s="141"/>
      <c r="C18" s="142"/>
      <c r="D18" s="143"/>
      <c r="E18" s="147"/>
      <c r="F18" s="144"/>
      <c r="G18" s="145"/>
      <c r="H18" s="146"/>
    </row>
    <row r="19" spans="1:8">
      <c r="A19" s="140"/>
      <c r="B19" s="141"/>
      <c r="C19" s="142"/>
      <c r="D19" s="143"/>
      <c r="E19" s="147"/>
      <c r="F19" s="144"/>
      <c r="G19" s="145"/>
      <c r="H19" s="146"/>
    </row>
    <row r="20" spans="1:8">
      <c r="A20" s="140"/>
      <c r="B20" s="141"/>
      <c r="C20" s="142"/>
      <c r="D20" s="143"/>
      <c r="E20" s="147"/>
      <c r="F20" s="144"/>
      <c r="G20" s="145"/>
      <c r="H20" s="146"/>
    </row>
    <row r="21" spans="1:8">
      <c r="A21" s="140"/>
      <c r="B21" s="141"/>
      <c r="C21" s="142"/>
      <c r="D21" s="143"/>
      <c r="E21" s="147"/>
      <c r="F21" s="144"/>
      <c r="G21" s="145"/>
      <c r="H21" s="146"/>
    </row>
    <row r="22" spans="1:8">
      <c r="A22" s="140"/>
      <c r="B22" s="141"/>
      <c r="C22" s="142"/>
      <c r="D22" s="143"/>
      <c r="E22" s="147"/>
      <c r="F22" s="144"/>
      <c r="G22" s="145"/>
      <c r="H22" s="146"/>
    </row>
    <row r="23" spans="1:8">
      <c r="A23" s="140"/>
      <c r="B23" s="141"/>
      <c r="C23" s="142"/>
      <c r="D23" s="143"/>
      <c r="E23" s="147"/>
      <c r="F23" s="144"/>
      <c r="G23" s="145"/>
      <c r="H23" s="146"/>
    </row>
    <row r="24" spans="1:8">
      <c r="A24" s="140"/>
      <c r="B24" s="141"/>
      <c r="C24" s="142"/>
      <c r="D24" s="143"/>
      <c r="E24" s="147"/>
      <c r="F24" s="144"/>
      <c r="G24" s="145"/>
      <c r="H24" s="146"/>
    </row>
    <row r="25" spans="1:8">
      <c r="A25" s="140"/>
      <c r="B25" s="141"/>
      <c r="C25" s="142"/>
      <c r="D25" s="143"/>
      <c r="E25" s="147"/>
      <c r="F25" s="144"/>
      <c r="G25" s="145"/>
      <c r="H25" s="146"/>
    </row>
    <row r="26" spans="1:8">
      <c r="A26" s="140"/>
      <c r="B26" s="141"/>
      <c r="C26" s="142"/>
      <c r="D26" s="143"/>
      <c r="E26" s="147"/>
      <c r="F26" s="144"/>
      <c r="G26" s="145"/>
      <c r="H26" s="146"/>
    </row>
    <row r="27" spans="1:8">
      <c r="A27" s="140"/>
      <c r="B27" s="141"/>
      <c r="C27" s="142"/>
      <c r="D27" s="143"/>
      <c r="E27" s="147"/>
      <c r="F27" s="144"/>
      <c r="G27" s="145"/>
      <c r="H27" s="146"/>
    </row>
    <row r="28" spans="1:8">
      <c r="A28" s="140"/>
      <c r="B28" s="141"/>
      <c r="C28" s="142"/>
      <c r="D28" s="143"/>
      <c r="E28" s="147"/>
      <c r="F28" s="144"/>
      <c r="G28" s="145"/>
      <c r="H28" s="146"/>
    </row>
    <row r="29" spans="1:8">
      <c r="A29" s="140"/>
      <c r="B29" s="141"/>
      <c r="C29" s="142"/>
      <c r="D29" s="143"/>
      <c r="E29" s="147"/>
      <c r="F29" s="144"/>
      <c r="G29" s="145"/>
      <c r="H29" s="146"/>
    </row>
    <row r="30" spans="1:8">
      <c r="A30" s="140"/>
      <c r="B30" s="141"/>
      <c r="C30" s="142"/>
      <c r="D30" s="143"/>
      <c r="E30" s="147"/>
      <c r="F30" s="144"/>
      <c r="G30" s="145"/>
      <c r="H30" s="146"/>
    </row>
    <row r="31" spans="1:8">
      <c r="A31" s="140"/>
      <c r="B31" s="141"/>
      <c r="C31" s="142"/>
      <c r="D31" s="143"/>
      <c r="E31" s="147"/>
      <c r="F31" s="144"/>
      <c r="G31" s="145"/>
      <c r="H31" s="146"/>
    </row>
    <row r="32" spans="1:8">
      <c r="A32" s="140"/>
      <c r="B32" s="141"/>
      <c r="C32" s="142"/>
      <c r="D32" s="143"/>
      <c r="E32" s="147"/>
      <c r="F32" s="144"/>
      <c r="G32" s="145"/>
      <c r="H32" s="146"/>
    </row>
    <row r="33" spans="1:8">
      <c r="A33" s="140"/>
      <c r="B33" s="141"/>
      <c r="C33" s="142"/>
      <c r="D33" s="143"/>
      <c r="E33" s="147"/>
      <c r="F33" s="144"/>
      <c r="G33" s="145"/>
      <c r="H33" s="146"/>
    </row>
    <row r="34" spans="1:8">
      <c r="A34" s="140"/>
      <c r="B34" s="141"/>
      <c r="C34" s="142"/>
      <c r="D34" s="143"/>
      <c r="E34" s="147"/>
      <c r="F34" s="144"/>
      <c r="G34" s="145"/>
      <c r="H34" s="146"/>
    </row>
    <row r="35" spans="1:8">
      <c r="A35" s="140"/>
      <c r="B35" s="141"/>
      <c r="C35" s="142"/>
      <c r="D35" s="143"/>
      <c r="E35" s="147"/>
      <c r="F35" s="144"/>
      <c r="G35" s="145"/>
      <c r="H35" s="146"/>
    </row>
    <row r="36" spans="1:8">
      <c r="A36" s="140"/>
      <c r="B36" s="141"/>
      <c r="C36" s="142"/>
      <c r="D36" s="143"/>
      <c r="E36" s="147"/>
      <c r="F36" s="144"/>
      <c r="G36" s="145"/>
      <c r="H36" s="146"/>
    </row>
    <row r="37" spans="1:8">
      <c r="A37" s="140"/>
      <c r="B37" s="141"/>
      <c r="C37" s="142"/>
      <c r="D37" s="143"/>
      <c r="E37" s="147"/>
      <c r="F37" s="144"/>
      <c r="G37" s="145"/>
      <c r="H37" s="146"/>
    </row>
  </sheetData>
  <sortState ref="B5:Q11">
    <sortCondition descending="1" ref="Q5:Q11"/>
  </sortState>
  <mergeCells count="5"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5:H11 L5:L11 P5:P11 H18:H37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K15" sqref="K15"/>
    </sheetView>
  </sheetViews>
  <sheetFormatPr defaultRowHeight="15"/>
  <cols>
    <col min="1" max="1" width="2" bestFit="1" customWidth="1"/>
    <col min="2" max="2" width="12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9" customWidth="1"/>
  </cols>
  <sheetData>
    <row r="1" spans="1:17" ht="18.75">
      <c r="A1" s="293" t="s">
        <v>386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53"/>
    </row>
    <row r="2" spans="1:17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>
      <c r="A3" s="1"/>
      <c r="B3" s="2" t="s">
        <v>15</v>
      </c>
      <c r="C3" s="1"/>
      <c r="D3" s="3"/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  <c r="Q3" s="1"/>
    </row>
    <row r="4" spans="1:17">
      <c r="A4" s="1"/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7">
      <c r="A5" s="79">
        <v>1</v>
      </c>
      <c r="B5" s="292" t="s">
        <v>385</v>
      </c>
      <c r="C5" s="78" t="s">
        <v>28</v>
      </c>
      <c r="D5" s="70">
        <v>38698</v>
      </c>
      <c r="E5" s="67">
        <v>10</v>
      </c>
      <c r="F5" s="61">
        <v>1.4</v>
      </c>
      <c r="G5" s="62"/>
      <c r="H5" s="63">
        <f>SUM(E5-F5-G5)</f>
        <v>8.6</v>
      </c>
      <c r="I5" s="67">
        <v>8</v>
      </c>
      <c r="J5" s="61">
        <v>1.4</v>
      </c>
      <c r="K5" s="62">
        <v>0.3</v>
      </c>
      <c r="L5" s="63">
        <f>SUM(I5-J5-K5)</f>
        <v>6.3</v>
      </c>
      <c r="M5" s="67">
        <v>9</v>
      </c>
      <c r="N5" s="61">
        <v>0.6</v>
      </c>
      <c r="O5" s="62"/>
      <c r="P5" s="63">
        <f>SUM(M5-N5-O5)</f>
        <v>8.4</v>
      </c>
      <c r="Q5" s="71">
        <f>SUM(H5+L5+P5)</f>
        <v>23.299999999999997</v>
      </c>
    </row>
  </sheetData>
  <mergeCells count="5">
    <mergeCell ref="A1:P1"/>
    <mergeCell ref="B2:Q2"/>
    <mergeCell ref="E3:H3"/>
    <mergeCell ref="I3:L3"/>
    <mergeCell ref="M3:P3"/>
  </mergeCells>
  <dataValidations count="1">
    <dataValidation type="custom" allowBlank="1" showInputMessage="1" showErrorMessage="1" sqref="H5 L5 P5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C13" sqref="C13"/>
    </sheetView>
  </sheetViews>
  <sheetFormatPr defaultRowHeight="15"/>
  <cols>
    <col min="1" max="1" width="2" bestFit="1" customWidth="1"/>
    <col min="2" max="2" width="11.42578125" bestFit="1" customWidth="1"/>
    <col min="3" max="3" width="25.85546875" bestFit="1" customWidth="1"/>
    <col min="4" max="4" width="10.7109375" bestFit="1" customWidth="1"/>
  </cols>
  <sheetData>
    <row r="1" spans="1:17" ht="18.75">
      <c r="A1" s="293" t="s">
        <v>184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8.75">
      <c r="A2" s="16"/>
      <c r="B2" s="293" t="s">
        <v>183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>
      <c r="A3" s="1"/>
      <c r="B3" s="2" t="s">
        <v>15</v>
      </c>
      <c r="C3" s="1"/>
      <c r="D3" s="3"/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</v>
      </c>
      <c r="N3" s="298"/>
      <c r="O3" s="298"/>
      <c r="P3" s="298"/>
      <c r="Q3" s="1"/>
    </row>
    <row r="4" spans="1:17">
      <c r="A4" s="1"/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7">
      <c r="A5" s="68">
        <v>1</v>
      </c>
      <c r="B5" s="75" t="s">
        <v>182</v>
      </c>
      <c r="C5" s="78" t="s">
        <v>28</v>
      </c>
      <c r="D5" s="103">
        <v>31269</v>
      </c>
      <c r="E5" s="118">
        <v>10</v>
      </c>
      <c r="F5" s="62">
        <v>0.75</v>
      </c>
      <c r="G5" s="62"/>
      <c r="H5" s="63">
        <f>SUM(E5-F5-G5)</f>
        <v>9.25</v>
      </c>
      <c r="I5" s="118">
        <v>10</v>
      </c>
      <c r="J5" s="62">
        <v>1.1499999999999999</v>
      </c>
      <c r="K5" s="62"/>
      <c r="L5" s="63">
        <f>SUM(I5-J5-K5)</f>
        <v>8.85</v>
      </c>
      <c r="M5" s="118">
        <v>9.5</v>
      </c>
      <c r="N5" s="62">
        <v>0.5</v>
      </c>
      <c r="O5" s="62"/>
      <c r="P5" s="63">
        <f>SUM(M5-N5-O5)</f>
        <v>9</v>
      </c>
      <c r="Q5" s="71">
        <f>SUM(H5+L5+P5)</f>
        <v>27.1</v>
      </c>
    </row>
  </sheetData>
  <mergeCells count="5">
    <mergeCell ref="B2:Q2"/>
    <mergeCell ref="E3:H3"/>
    <mergeCell ref="I3:L3"/>
    <mergeCell ref="M3:P3"/>
    <mergeCell ref="A1:Q1"/>
  </mergeCells>
  <dataValidations count="1">
    <dataValidation type="custom" allowBlank="1" showInputMessage="1" showErrorMessage="1" sqref="H5 L5 P5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C21" sqref="C21"/>
    </sheetView>
  </sheetViews>
  <sheetFormatPr defaultRowHeight="15"/>
  <cols>
    <col min="1" max="1" width="1.85546875" bestFit="1" customWidth="1"/>
    <col min="2" max="2" width="27.5703125" bestFit="1" customWidth="1"/>
    <col min="3" max="3" width="31.425781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9" width="5.28515625" bestFit="1" customWidth="1"/>
    <col min="10" max="10" width="5.5703125" bestFit="1" customWidth="1"/>
    <col min="11" max="11" width="6" customWidth="1"/>
    <col min="12" max="12" width="5.42578125" bestFit="1" customWidth="1"/>
    <col min="13" max="13" width="5.42578125" customWidth="1"/>
    <col min="14" max="14" width="5.5703125" bestFit="1" customWidth="1"/>
    <col min="15" max="15" width="6" customWidth="1"/>
    <col min="16" max="16" width="5.85546875" bestFit="1" customWidth="1"/>
    <col min="17" max="17" width="8.140625" customWidth="1"/>
  </cols>
  <sheetData>
    <row r="1" spans="1:18" ht="18.75">
      <c r="A1" s="293" t="s">
        <v>121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8" ht="18.75">
      <c r="A2" s="16"/>
      <c r="B2" s="293" t="s">
        <v>14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>
      <c r="A3" s="1"/>
      <c r="B3" s="2" t="s">
        <v>15</v>
      </c>
      <c r="C3" s="1"/>
      <c r="D3" s="3"/>
      <c r="E3" s="294" t="s">
        <v>0</v>
      </c>
      <c r="F3" s="295"/>
      <c r="G3" s="295"/>
      <c r="H3" s="295"/>
      <c r="I3" s="296" t="s">
        <v>18</v>
      </c>
      <c r="J3" s="297"/>
      <c r="K3" s="297"/>
      <c r="L3" s="297"/>
      <c r="M3" s="298" t="s">
        <v>2</v>
      </c>
      <c r="N3" s="298"/>
      <c r="O3" s="298"/>
      <c r="P3" s="298"/>
      <c r="Q3" s="1"/>
      <c r="R3" s="1"/>
    </row>
    <row r="4" spans="1:18" ht="30">
      <c r="A4" s="1"/>
      <c r="B4" s="15" t="s">
        <v>3</v>
      </c>
      <c r="C4" s="15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  <c r="R4" s="1"/>
    </row>
    <row r="5" spans="1:18">
      <c r="A5" s="79">
        <v>1</v>
      </c>
      <c r="B5" s="77" t="s">
        <v>122</v>
      </c>
      <c r="C5" s="78" t="s">
        <v>109</v>
      </c>
      <c r="D5" s="70">
        <v>41308</v>
      </c>
      <c r="E5" s="67">
        <v>10</v>
      </c>
      <c r="F5" s="61">
        <v>1.25</v>
      </c>
      <c r="G5" s="62"/>
      <c r="H5" s="63">
        <f t="shared" ref="H5" si="0">SUM(E5-F5-G5)</f>
        <v>8.75</v>
      </c>
      <c r="I5" s="104">
        <v>7</v>
      </c>
      <c r="J5" s="61">
        <v>0.95</v>
      </c>
      <c r="K5" s="62"/>
      <c r="L5" s="63">
        <f t="shared" ref="L5" si="1">SUM(I5-J5-K5)</f>
        <v>6.05</v>
      </c>
      <c r="M5" s="104">
        <v>9</v>
      </c>
      <c r="N5" s="61">
        <v>1</v>
      </c>
      <c r="O5" s="62"/>
      <c r="P5" s="63">
        <f t="shared" ref="P5" si="2">SUM(M5-N5-O5)</f>
        <v>8</v>
      </c>
      <c r="Q5" s="71">
        <f t="shared" ref="Q5" si="3">SUM(H5+L5+P5)</f>
        <v>22.8</v>
      </c>
      <c r="R5" s="1"/>
    </row>
    <row r="6" spans="1:18">
      <c r="A6" s="4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4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10" spans="1:18">
      <c r="M10" s="58"/>
    </row>
  </sheetData>
  <mergeCells count="5"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L5 P5 H5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4"/>
  <sheetViews>
    <sheetView tabSelected="1" workbookViewId="0">
      <selection activeCell="K136" sqref="K136"/>
    </sheetView>
  </sheetViews>
  <sheetFormatPr defaultRowHeight="15"/>
  <cols>
    <col min="1" max="1" width="2" bestFit="1" customWidth="1"/>
    <col min="2" max="2" width="32.28515625" bestFit="1" customWidth="1"/>
    <col min="3" max="3" width="26" bestFit="1" customWidth="1"/>
    <col min="4" max="4" width="10.7109375" style="57" bestFit="1" customWidth="1"/>
    <col min="18" max="18" width="11.85546875" customWidth="1"/>
  </cols>
  <sheetData>
    <row r="1" spans="1:18" ht="18.75">
      <c r="A1" s="293" t="s">
        <v>30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17"/>
    </row>
    <row r="2" spans="1:18" ht="18.75">
      <c r="A2" s="16"/>
      <c r="B2" s="293" t="s">
        <v>19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>
      <c r="A3" s="1"/>
      <c r="B3" s="22" t="s">
        <v>20</v>
      </c>
      <c r="C3" s="1"/>
      <c r="D3" s="3"/>
      <c r="E3" s="294" t="s">
        <v>0</v>
      </c>
      <c r="F3" s="295"/>
      <c r="G3" s="295"/>
      <c r="H3" s="295"/>
      <c r="I3" s="296" t="s">
        <v>1</v>
      </c>
      <c r="J3" s="297"/>
      <c r="K3" s="297"/>
      <c r="L3" s="297"/>
      <c r="M3" s="298" t="s">
        <v>29</v>
      </c>
      <c r="N3" s="298"/>
      <c r="O3" s="298"/>
      <c r="P3" s="298"/>
      <c r="Q3" s="1"/>
    </row>
    <row r="4" spans="1:18" ht="30.75" thickBot="1">
      <c r="A4" s="1"/>
      <c r="B4" s="42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  <c r="R4" s="81" t="s">
        <v>185</v>
      </c>
    </row>
    <row r="5" spans="1:18">
      <c r="A5" s="326">
        <v>1</v>
      </c>
      <c r="B5" s="82" t="s">
        <v>80</v>
      </c>
      <c r="C5" s="315" t="s">
        <v>245</v>
      </c>
      <c r="D5" s="174">
        <v>42434</v>
      </c>
      <c r="E5" s="175">
        <v>10</v>
      </c>
      <c r="F5" s="59">
        <v>0.9</v>
      </c>
      <c r="G5" s="59"/>
      <c r="H5" s="60">
        <f t="shared" ref="H5:H33" si="0">SUM(E5-F5-G5)</f>
        <v>9.1</v>
      </c>
      <c r="I5" s="176">
        <v>10</v>
      </c>
      <c r="J5" s="59">
        <v>0.7</v>
      </c>
      <c r="K5" s="59"/>
      <c r="L5" s="60">
        <f t="shared" ref="L5:L33" si="1">SUM(I5-J5-K5)</f>
        <v>9.3000000000000007</v>
      </c>
      <c r="M5" s="176">
        <v>10</v>
      </c>
      <c r="N5" s="59">
        <v>0.05</v>
      </c>
      <c r="O5" s="59"/>
      <c r="P5" s="60">
        <f t="shared" ref="P5:P33" si="2">SUM(M5-N5-O5)</f>
        <v>9.9499999999999993</v>
      </c>
      <c r="Q5" s="83">
        <f t="shared" ref="Q5:Q33" si="3">SUM(H5+L5+P5)</f>
        <v>28.349999999999998</v>
      </c>
      <c r="R5" s="318">
        <v>85.474999999999994</v>
      </c>
    </row>
    <row r="6" spans="1:18">
      <c r="A6" s="327"/>
      <c r="B6" s="84" t="s">
        <v>82</v>
      </c>
      <c r="C6" s="316"/>
      <c r="D6" s="177">
        <v>42424</v>
      </c>
      <c r="E6" s="123">
        <v>10</v>
      </c>
      <c r="F6" s="62">
        <v>0.7</v>
      </c>
      <c r="G6" s="62"/>
      <c r="H6" s="63">
        <f t="shared" si="0"/>
        <v>9.3000000000000007</v>
      </c>
      <c r="I6" s="118">
        <v>10</v>
      </c>
      <c r="J6" s="62">
        <v>0.52500000000000002</v>
      </c>
      <c r="K6" s="62"/>
      <c r="L6" s="63">
        <f t="shared" si="1"/>
        <v>9.4749999999999996</v>
      </c>
      <c r="M6" s="118">
        <v>10</v>
      </c>
      <c r="N6" s="62">
        <v>0.25</v>
      </c>
      <c r="O6" s="62"/>
      <c r="P6" s="63">
        <f t="shared" si="2"/>
        <v>9.75</v>
      </c>
      <c r="Q6" s="85">
        <f t="shared" si="3"/>
        <v>28.524999999999999</v>
      </c>
      <c r="R6" s="319"/>
    </row>
    <row r="7" spans="1:18">
      <c r="A7" s="327"/>
      <c r="B7" s="86" t="s">
        <v>83</v>
      </c>
      <c r="C7" s="316"/>
      <c r="D7" s="177">
        <v>42546</v>
      </c>
      <c r="E7" s="123">
        <v>10</v>
      </c>
      <c r="F7" s="62">
        <v>0.92500000000000004</v>
      </c>
      <c r="G7" s="62"/>
      <c r="H7" s="63">
        <f t="shared" si="0"/>
        <v>9.0749999999999993</v>
      </c>
      <c r="I7" s="118">
        <v>10</v>
      </c>
      <c r="J7" s="62">
        <v>0.57499999999999996</v>
      </c>
      <c r="K7" s="62"/>
      <c r="L7" s="63">
        <f t="shared" si="1"/>
        <v>9.4250000000000007</v>
      </c>
      <c r="M7" s="118">
        <v>10</v>
      </c>
      <c r="N7" s="62">
        <v>0.3</v>
      </c>
      <c r="O7" s="62"/>
      <c r="P7" s="63">
        <f t="shared" si="2"/>
        <v>9.6999999999999993</v>
      </c>
      <c r="Q7" s="85">
        <f t="shared" si="3"/>
        <v>28.2</v>
      </c>
      <c r="R7" s="319"/>
    </row>
    <row r="8" spans="1:18" ht="15.75" thickBot="1">
      <c r="A8" s="327"/>
      <c r="B8" s="87" t="s">
        <v>84</v>
      </c>
      <c r="C8" s="316"/>
      <c r="D8" s="178">
        <v>42858</v>
      </c>
      <c r="E8" s="123">
        <v>10</v>
      </c>
      <c r="F8" s="62">
        <v>0.82499999999999996</v>
      </c>
      <c r="G8" s="62"/>
      <c r="H8" s="63">
        <f t="shared" si="0"/>
        <v>9.1750000000000007</v>
      </c>
      <c r="I8" s="118">
        <v>10</v>
      </c>
      <c r="J8" s="62">
        <v>0.6</v>
      </c>
      <c r="K8" s="62"/>
      <c r="L8" s="63">
        <f t="shared" si="1"/>
        <v>9.4</v>
      </c>
      <c r="M8" s="118">
        <v>10</v>
      </c>
      <c r="N8" s="62">
        <v>0.1</v>
      </c>
      <c r="O8" s="62"/>
      <c r="P8" s="63">
        <f t="shared" si="2"/>
        <v>9.9</v>
      </c>
      <c r="Q8" s="85">
        <f t="shared" si="3"/>
        <v>28.475000000000001</v>
      </c>
      <c r="R8" s="320"/>
    </row>
    <row r="9" spans="1:18">
      <c r="A9" s="329">
        <v>2</v>
      </c>
      <c r="B9" s="89" t="s">
        <v>171</v>
      </c>
      <c r="C9" s="315" t="s">
        <v>161</v>
      </c>
      <c r="D9" s="94">
        <v>42784</v>
      </c>
      <c r="E9" s="179">
        <v>10</v>
      </c>
      <c r="F9" s="59">
        <v>0.8</v>
      </c>
      <c r="G9" s="59"/>
      <c r="H9" s="60">
        <f t="shared" si="0"/>
        <v>9.1999999999999993</v>
      </c>
      <c r="I9" s="176">
        <v>10</v>
      </c>
      <c r="J9" s="59">
        <v>0.7</v>
      </c>
      <c r="K9" s="59"/>
      <c r="L9" s="60">
        <f t="shared" si="1"/>
        <v>9.3000000000000007</v>
      </c>
      <c r="M9" s="176">
        <v>10</v>
      </c>
      <c r="N9" s="59">
        <v>0.2</v>
      </c>
      <c r="O9" s="59"/>
      <c r="P9" s="60">
        <f t="shared" si="2"/>
        <v>9.8000000000000007</v>
      </c>
      <c r="Q9" s="83">
        <f t="shared" si="3"/>
        <v>28.3</v>
      </c>
      <c r="R9" s="318">
        <v>84.7</v>
      </c>
    </row>
    <row r="10" spans="1:18">
      <c r="A10" s="330"/>
      <c r="B10" s="90" t="s">
        <v>172</v>
      </c>
      <c r="C10" s="316"/>
      <c r="D10" s="95">
        <v>42820</v>
      </c>
      <c r="E10" s="180">
        <v>10</v>
      </c>
      <c r="F10" s="62">
        <v>0.875</v>
      </c>
      <c r="G10" s="62"/>
      <c r="H10" s="63">
        <f t="shared" si="0"/>
        <v>9.125</v>
      </c>
      <c r="I10" s="118">
        <v>10</v>
      </c>
      <c r="J10" s="62">
        <v>0.57499999999999996</v>
      </c>
      <c r="K10" s="62"/>
      <c r="L10" s="63">
        <f t="shared" si="1"/>
        <v>9.4250000000000007</v>
      </c>
      <c r="M10" s="118">
        <v>10</v>
      </c>
      <c r="N10" s="62">
        <v>0.15</v>
      </c>
      <c r="O10" s="62"/>
      <c r="P10" s="63">
        <f t="shared" si="2"/>
        <v>9.85</v>
      </c>
      <c r="Q10" s="85">
        <f t="shared" si="3"/>
        <v>28.4</v>
      </c>
      <c r="R10" s="319"/>
    </row>
    <row r="11" spans="1:18">
      <c r="A11" s="330"/>
      <c r="B11" s="90" t="s">
        <v>173</v>
      </c>
      <c r="C11" s="316"/>
      <c r="D11" s="95">
        <v>42545</v>
      </c>
      <c r="E11" s="180">
        <v>10</v>
      </c>
      <c r="F11" s="62">
        <v>1.05</v>
      </c>
      <c r="G11" s="62"/>
      <c r="H11" s="63">
        <f t="shared" si="0"/>
        <v>8.9499999999999993</v>
      </c>
      <c r="I11" s="118">
        <v>10</v>
      </c>
      <c r="J11" s="62">
        <v>0.8</v>
      </c>
      <c r="K11" s="62"/>
      <c r="L11" s="63">
        <f t="shared" si="1"/>
        <v>9.1999999999999993</v>
      </c>
      <c r="M11" s="118">
        <v>10</v>
      </c>
      <c r="N11" s="62">
        <v>10</v>
      </c>
      <c r="O11" s="62"/>
      <c r="P11" s="63">
        <f t="shared" si="2"/>
        <v>0</v>
      </c>
      <c r="Q11" s="85">
        <f t="shared" si="3"/>
        <v>18.149999999999999</v>
      </c>
      <c r="R11" s="319"/>
    </row>
    <row r="12" spans="1:18">
      <c r="A12" s="330"/>
      <c r="B12" s="90" t="s">
        <v>174</v>
      </c>
      <c r="C12" s="316"/>
      <c r="D12" s="95">
        <v>42541</v>
      </c>
      <c r="E12" s="180">
        <v>10</v>
      </c>
      <c r="F12" s="62">
        <v>1.0249999999999999</v>
      </c>
      <c r="G12" s="62"/>
      <c r="H12" s="63">
        <f t="shared" si="0"/>
        <v>8.9749999999999996</v>
      </c>
      <c r="I12" s="118">
        <v>10</v>
      </c>
      <c r="J12" s="62">
        <v>0.95</v>
      </c>
      <c r="K12" s="62"/>
      <c r="L12" s="63">
        <f t="shared" si="1"/>
        <v>9.0500000000000007</v>
      </c>
      <c r="M12" s="118">
        <v>10</v>
      </c>
      <c r="N12" s="62">
        <v>0.2</v>
      </c>
      <c r="O12" s="62"/>
      <c r="P12" s="63">
        <f t="shared" si="2"/>
        <v>9.8000000000000007</v>
      </c>
      <c r="Q12" s="85">
        <f t="shared" si="3"/>
        <v>27.824999999999999</v>
      </c>
      <c r="R12" s="319"/>
    </row>
    <row r="13" spans="1:18" ht="15.75" thickBot="1">
      <c r="A13" s="330"/>
      <c r="B13" s="181" t="s">
        <v>175</v>
      </c>
      <c r="C13" s="316"/>
      <c r="D13" s="182">
        <v>42728</v>
      </c>
      <c r="E13" s="183">
        <v>10</v>
      </c>
      <c r="F13" s="64">
        <v>1</v>
      </c>
      <c r="G13" s="64"/>
      <c r="H13" s="65">
        <f t="shared" si="0"/>
        <v>9</v>
      </c>
      <c r="I13" s="184">
        <v>10</v>
      </c>
      <c r="J13" s="64">
        <v>0.8</v>
      </c>
      <c r="K13" s="64"/>
      <c r="L13" s="65">
        <f t="shared" si="1"/>
        <v>9.1999999999999993</v>
      </c>
      <c r="M13" s="184">
        <v>10</v>
      </c>
      <c r="N13" s="64">
        <v>0.25</v>
      </c>
      <c r="O13" s="64"/>
      <c r="P13" s="65">
        <f t="shared" si="2"/>
        <v>9.75</v>
      </c>
      <c r="Q13" s="93">
        <f t="shared" si="3"/>
        <v>27.95</v>
      </c>
      <c r="R13" s="320"/>
    </row>
    <row r="14" spans="1:18">
      <c r="A14" s="329">
        <v>3</v>
      </c>
      <c r="B14" s="97" t="s">
        <v>330</v>
      </c>
      <c r="C14" s="315" t="s">
        <v>245</v>
      </c>
      <c r="D14" s="94">
        <v>42759</v>
      </c>
      <c r="E14" s="175">
        <v>10</v>
      </c>
      <c r="F14" s="59">
        <v>1.625</v>
      </c>
      <c r="G14" s="59"/>
      <c r="H14" s="60">
        <f t="shared" si="0"/>
        <v>8.375</v>
      </c>
      <c r="I14" s="176">
        <v>8</v>
      </c>
      <c r="J14" s="59">
        <v>1.25</v>
      </c>
      <c r="K14" s="59"/>
      <c r="L14" s="60">
        <f t="shared" si="1"/>
        <v>6.75</v>
      </c>
      <c r="M14" s="176">
        <v>10</v>
      </c>
      <c r="N14" s="59">
        <v>0.6</v>
      </c>
      <c r="O14" s="59"/>
      <c r="P14" s="60">
        <f t="shared" si="2"/>
        <v>9.4</v>
      </c>
      <c r="Q14" s="83">
        <f t="shared" si="3"/>
        <v>24.524999999999999</v>
      </c>
      <c r="R14" s="318">
        <v>83.65</v>
      </c>
    </row>
    <row r="15" spans="1:18" ht="15" customHeight="1">
      <c r="A15" s="330"/>
      <c r="B15" s="90" t="s">
        <v>77</v>
      </c>
      <c r="C15" s="332"/>
      <c r="D15" s="95">
        <v>42747</v>
      </c>
      <c r="E15" s="123">
        <v>10</v>
      </c>
      <c r="F15" s="62">
        <v>1.05</v>
      </c>
      <c r="G15" s="62"/>
      <c r="H15" s="63">
        <f t="shared" si="0"/>
        <v>8.9499999999999993</v>
      </c>
      <c r="I15" s="118">
        <v>10</v>
      </c>
      <c r="J15" s="62">
        <v>0.625</v>
      </c>
      <c r="K15" s="62"/>
      <c r="L15" s="63">
        <f t="shared" si="1"/>
        <v>9.375</v>
      </c>
      <c r="M15" s="118">
        <v>10</v>
      </c>
      <c r="N15" s="62">
        <v>0.25</v>
      </c>
      <c r="O15" s="62"/>
      <c r="P15" s="63">
        <f t="shared" si="2"/>
        <v>9.75</v>
      </c>
      <c r="Q15" s="85">
        <f t="shared" si="3"/>
        <v>28.074999999999999</v>
      </c>
      <c r="R15" s="319"/>
    </row>
    <row r="16" spans="1:18">
      <c r="A16" s="330"/>
      <c r="B16" s="90" t="s">
        <v>78</v>
      </c>
      <c r="C16" s="332"/>
      <c r="D16" s="95">
        <v>42859</v>
      </c>
      <c r="E16" s="123">
        <v>10</v>
      </c>
      <c r="F16" s="62">
        <v>1.25</v>
      </c>
      <c r="G16" s="62"/>
      <c r="H16" s="63">
        <f t="shared" si="0"/>
        <v>8.75</v>
      </c>
      <c r="I16" s="118">
        <v>10</v>
      </c>
      <c r="J16" s="62">
        <v>0.85</v>
      </c>
      <c r="K16" s="62"/>
      <c r="L16" s="63">
        <f t="shared" si="1"/>
        <v>9.15</v>
      </c>
      <c r="M16" s="118">
        <v>10</v>
      </c>
      <c r="N16" s="62">
        <v>0.3</v>
      </c>
      <c r="O16" s="62"/>
      <c r="P16" s="63">
        <f t="shared" si="2"/>
        <v>9.6999999999999993</v>
      </c>
      <c r="Q16" s="85">
        <f t="shared" si="3"/>
        <v>27.599999999999998</v>
      </c>
      <c r="R16" s="319"/>
    </row>
    <row r="17" spans="1:18">
      <c r="A17" s="330"/>
      <c r="B17" s="185" t="s">
        <v>81</v>
      </c>
      <c r="C17" s="332"/>
      <c r="D17" s="177">
        <v>42851</v>
      </c>
      <c r="E17" s="123">
        <v>10</v>
      </c>
      <c r="F17" s="62">
        <v>1.5249999999999999</v>
      </c>
      <c r="G17" s="62"/>
      <c r="H17" s="63">
        <f t="shared" si="0"/>
        <v>8.4749999999999996</v>
      </c>
      <c r="I17" s="118">
        <v>9</v>
      </c>
      <c r="J17" s="62">
        <v>0.75</v>
      </c>
      <c r="K17" s="62"/>
      <c r="L17" s="63">
        <f t="shared" si="1"/>
        <v>8.25</v>
      </c>
      <c r="M17" s="118">
        <v>10</v>
      </c>
      <c r="N17" s="62">
        <v>0.4</v>
      </c>
      <c r="O17" s="62"/>
      <c r="P17" s="63">
        <f t="shared" si="2"/>
        <v>9.6</v>
      </c>
      <c r="Q17" s="85">
        <f t="shared" si="3"/>
        <v>26.325000000000003</v>
      </c>
      <c r="R17" s="319"/>
    </row>
    <row r="18" spans="1:18" ht="15.75" thickBot="1">
      <c r="A18" s="331"/>
      <c r="B18" s="96" t="s">
        <v>79</v>
      </c>
      <c r="C18" s="317"/>
      <c r="D18" s="186">
        <v>42938</v>
      </c>
      <c r="E18" s="187">
        <v>10</v>
      </c>
      <c r="F18" s="64">
        <v>0.92500000000000004</v>
      </c>
      <c r="G18" s="64"/>
      <c r="H18" s="65">
        <f t="shared" si="0"/>
        <v>9.0749999999999993</v>
      </c>
      <c r="I18" s="184">
        <v>10</v>
      </c>
      <c r="J18" s="64">
        <v>0.7</v>
      </c>
      <c r="K18" s="64"/>
      <c r="L18" s="65">
        <f t="shared" si="1"/>
        <v>9.3000000000000007</v>
      </c>
      <c r="M18" s="184">
        <v>10</v>
      </c>
      <c r="N18" s="64">
        <v>0.4</v>
      </c>
      <c r="O18" s="64"/>
      <c r="P18" s="65">
        <f t="shared" si="2"/>
        <v>9.6</v>
      </c>
      <c r="Q18" s="93">
        <f t="shared" si="3"/>
        <v>27.975000000000001</v>
      </c>
      <c r="R18" s="320"/>
    </row>
    <row r="19" spans="1:18" ht="15" customHeight="1">
      <c r="A19" s="325">
        <v>4</v>
      </c>
      <c r="B19" s="188" t="s">
        <v>331</v>
      </c>
      <c r="C19" s="325" t="s">
        <v>147</v>
      </c>
      <c r="D19" s="53">
        <v>42501</v>
      </c>
      <c r="E19" s="189">
        <v>0</v>
      </c>
      <c r="F19" s="190">
        <v>0</v>
      </c>
      <c r="G19" s="190"/>
      <c r="H19" s="191">
        <f t="shared" si="0"/>
        <v>0</v>
      </c>
      <c r="I19" s="192">
        <v>0</v>
      </c>
      <c r="J19" s="190">
        <v>0</v>
      </c>
      <c r="K19" s="190"/>
      <c r="L19" s="191">
        <f t="shared" si="1"/>
        <v>0</v>
      </c>
      <c r="M19" s="192">
        <v>0</v>
      </c>
      <c r="N19" s="190">
        <v>0</v>
      </c>
      <c r="O19" s="190"/>
      <c r="P19" s="191">
        <f t="shared" si="2"/>
        <v>0</v>
      </c>
      <c r="Q19" s="193">
        <f t="shared" si="3"/>
        <v>0</v>
      </c>
      <c r="R19" s="305">
        <v>81.424999999999997</v>
      </c>
    </row>
    <row r="20" spans="1:18">
      <c r="A20" s="313"/>
      <c r="B20" s="194" t="s">
        <v>332</v>
      </c>
      <c r="C20" s="313"/>
      <c r="D20" s="54">
        <v>42589</v>
      </c>
      <c r="E20" s="195">
        <v>10</v>
      </c>
      <c r="F20" s="120">
        <v>1.375</v>
      </c>
      <c r="G20" s="120"/>
      <c r="H20" s="121">
        <f t="shared" si="0"/>
        <v>8.625</v>
      </c>
      <c r="I20" s="119">
        <v>10</v>
      </c>
      <c r="J20" s="120">
        <v>1.1000000000000001</v>
      </c>
      <c r="K20" s="120"/>
      <c r="L20" s="121">
        <f t="shared" si="1"/>
        <v>8.9</v>
      </c>
      <c r="M20" s="119">
        <v>10</v>
      </c>
      <c r="N20" s="120">
        <v>0.4</v>
      </c>
      <c r="O20" s="120"/>
      <c r="P20" s="121">
        <f t="shared" si="2"/>
        <v>9.6</v>
      </c>
      <c r="Q20" s="196">
        <f t="shared" si="3"/>
        <v>27.125</v>
      </c>
      <c r="R20" s="306"/>
    </row>
    <row r="21" spans="1:18" ht="15" customHeight="1">
      <c r="A21" s="313"/>
      <c r="B21" s="194" t="s">
        <v>333</v>
      </c>
      <c r="C21" s="313"/>
      <c r="D21" s="54">
        <v>42748</v>
      </c>
      <c r="E21" s="195">
        <v>10</v>
      </c>
      <c r="F21" s="120">
        <v>1.825</v>
      </c>
      <c r="G21" s="120"/>
      <c r="H21" s="121">
        <f t="shared" si="0"/>
        <v>8.1750000000000007</v>
      </c>
      <c r="I21" s="119">
        <v>10</v>
      </c>
      <c r="J21" s="120">
        <v>1.05</v>
      </c>
      <c r="K21" s="120"/>
      <c r="L21" s="121">
        <f t="shared" si="1"/>
        <v>8.9499999999999993</v>
      </c>
      <c r="M21" s="119">
        <v>10</v>
      </c>
      <c r="N21" s="120">
        <v>0.4</v>
      </c>
      <c r="O21" s="120"/>
      <c r="P21" s="121">
        <f t="shared" si="2"/>
        <v>9.6</v>
      </c>
      <c r="Q21" s="196">
        <f t="shared" si="3"/>
        <v>26.725000000000001</v>
      </c>
      <c r="R21" s="306"/>
    </row>
    <row r="22" spans="1:18" ht="15.75" thickBot="1">
      <c r="A22" s="314"/>
      <c r="B22" s="197" t="s">
        <v>334</v>
      </c>
      <c r="C22" s="314"/>
      <c r="D22" s="55">
        <v>42766</v>
      </c>
      <c r="E22" s="198">
        <v>10</v>
      </c>
      <c r="F22" s="199">
        <v>1.125</v>
      </c>
      <c r="G22" s="199"/>
      <c r="H22" s="200">
        <f t="shared" si="0"/>
        <v>8.875</v>
      </c>
      <c r="I22" s="201">
        <v>10</v>
      </c>
      <c r="J22" s="199">
        <v>1.1499999999999999</v>
      </c>
      <c r="K22" s="199"/>
      <c r="L22" s="200">
        <f t="shared" si="1"/>
        <v>8.85</v>
      </c>
      <c r="M22" s="201">
        <v>10</v>
      </c>
      <c r="N22" s="199">
        <v>0.15</v>
      </c>
      <c r="O22" s="199"/>
      <c r="P22" s="200">
        <f t="shared" si="2"/>
        <v>9.85</v>
      </c>
      <c r="Q22" s="202">
        <f t="shared" si="3"/>
        <v>27.575000000000003</v>
      </c>
      <c r="R22" s="307"/>
    </row>
    <row r="23" spans="1:18" ht="15" customHeight="1" thickBot="1">
      <c r="A23" s="353">
        <v>5</v>
      </c>
      <c r="B23" s="203" t="s">
        <v>114</v>
      </c>
      <c r="C23" s="333" t="s">
        <v>109</v>
      </c>
      <c r="D23" s="204">
        <v>42492</v>
      </c>
      <c r="E23" s="205">
        <v>10</v>
      </c>
      <c r="F23" s="190">
        <v>1.05</v>
      </c>
      <c r="G23" s="190"/>
      <c r="H23" s="191">
        <f t="shared" si="0"/>
        <v>8.9499999999999993</v>
      </c>
      <c r="I23" s="192">
        <v>10</v>
      </c>
      <c r="J23" s="190">
        <v>0.8</v>
      </c>
      <c r="K23" s="190"/>
      <c r="L23" s="191">
        <f t="shared" si="1"/>
        <v>9.1999999999999993</v>
      </c>
      <c r="M23" s="192">
        <v>10</v>
      </c>
      <c r="N23" s="190">
        <v>1.05</v>
      </c>
      <c r="O23" s="190"/>
      <c r="P23" s="191">
        <f t="shared" si="2"/>
        <v>8.9499999999999993</v>
      </c>
      <c r="Q23" s="193">
        <f t="shared" si="3"/>
        <v>27.099999999999998</v>
      </c>
      <c r="R23" s="305">
        <v>80.674999999999997</v>
      </c>
    </row>
    <row r="24" spans="1:18">
      <c r="A24" s="354"/>
      <c r="B24" s="206" t="s">
        <v>335</v>
      </c>
      <c r="C24" s="333"/>
      <c r="D24" s="207">
        <v>42409</v>
      </c>
      <c r="E24" s="205">
        <v>10</v>
      </c>
      <c r="F24" s="190">
        <v>1.2</v>
      </c>
      <c r="G24" s="190"/>
      <c r="H24" s="191">
        <f t="shared" si="0"/>
        <v>8.8000000000000007</v>
      </c>
      <c r="I24" s="192">
        <v>10</v>
      </c>
      <c r="J24" s="190">
        <v>1.45</v>
      </c>
      <c r="K24" s="190"/>
      <c r="L24" s="191">
        <f t="shared" si="1"/>
        <v>8.5500000000000007</v>
      </c>
      <c r="M24" s="192">
        <v>10</v>
      </c>
      <c r="N24" s="190">
        <v>0.5</v>
      </c>
      <c r="O24" s="190"/>
      <c r="P24" s="191">
        <f t="shared" si="2"/>
        <v>9.5</v>
      </c>
      <c r="Q24" s="193">
        <f t="shared" si="3"/>
        <v>26.85</v>
      </c>
      <c r="R24" s="306"/>
    </row>
    <row r="25" spans="1:18" ht="15" customHeight="1">
      <c r="A25" s="355"/>
      <c r="B25" s="208" t="s">
        <v>115</v>
      </c>
      <c r="C25" s="333"/>
      <c r="D25" s="209">
        <v>42632</v>
      </c>
      <c r="E25" s="122">
        <v>10</v>
      </c>
      <c r="F25" s="120">
        <v>1.825</v>
      </c>
      <c r="G25" s="120"/>
      <c r="H25" s="121">
        <f t="shared" si="0"/>
        <v>8.1750000000000007</v>
      </c>
      <c r="I25" s="119">
        <v>9</v>
      </c>
      <c r="J25" s="120">
        <v>1.4</v>
      </c>
      <c r="K25" s="120"/>
      <c r="L25" s="121">
        <f t="shared" si="1"/>
        <v>7.6</v>
      </c>
      <c r="M25" s="119">
        <v>10</v>
      </c>
      <c r="N25" s="120">
        <v>0.45</v>
      </c>
      <c r="O25" s="120"/>
      <c r="P25" s="121">
        <f t="shared" si="2"/>
        <v>9.5500000000000007</v>
      </c>
      <c r="Q25" s="196">
        <f t="shared" si="3"/>
        <v>25.325000000000003</v>
      </c>
      <c r="R25" s="306"/>
    </row>
    <row r="26" spans="1:18" ht="15" customHeight="1" thickBot="1">
      <c r="A26" s="355"/>
      <c r="B26" s="210" t="s">
        <v>116</v>
      </c>
      <c r="C26" s="334"/>
      <c r="D26" s="211">
        <v>42515</v>
      </c>
      <c r="E26" s="122">
        <v>10</v>
      </c>
      <c r="F26" s="120">
        <v>1.825</v>
      </c>
      <c r="G26" s="120"/>
      <c r="H26" s="121">
        <f t="shared" si="0"/>
        <v>8.1750000000000007</v>
      </c>
      <c r="I26" s="119">
        <v>10</v>
      </c>
      <c r="J26" s="120">
        <v>1.1499999999999999</v>
      </c>
      <c r="K26" s="120"/>
      <c r="L26" s="121">
        <f t="shared" si="1"/>
        <v>8.85</v>
      </c>
      <c r="M26" s="119">
        <v>10</v>
      </c>
      <c r="N26" s="120">
        <v>0.9</v>
      </c>
      <c r="O26" s="120"/>
      <c r="P26" s="121">
        <f t="shared" si="2"/>
        <v>9.1</v>
      </c>
      <c r="Q26" s="196">
        <f t="shared" si="3"/>
        <v>26.125</v>
      </c>
      <c r="R26" s="307"/>
    </row>
    <row r="27" spans="1:18" ht="15" customHeight="1">
      <c r="A27" s="299">
        <v>6</v>
      </c>
      <c r="B27" s="206" t="s">
        <v>113</v>
      </c>
      <c r="C27" s="335" t="s">
        <v>109</v>
      </c>
      <c r="D27" s="204">
        <v>42598</v>
      </c>
      <c r="E27" s="189">
        <v>10</v>
      </c>
      <c r="F27" s="190">
        <v>1.6</v>
      </c>
      <c r="G27" s="190"/>
      <c r="H27" s="191">
        <f t="shared" si="0"/>
        <v>8.4</v>
      </c>
      <c r="I27" s="192">
        <v>10</v>
      </c>
      <c r="J27" s="190">
        <v>2.1</v>
      </c>
      <c r="K27" s="190"/>
      <c r="L27" s="191">
        <f t="shared" si="1"/>
        <v>7.9</v>
      </c>
      <c r="M27" s="192">
        <v>10</v>
      </c>
      <c r="N27" s="190">
        <v>0.25</v>
      </c>
      <c r="O27" s="190"/>
      <c r="P27" s="191">
        <f t="shared" si="2"/>
        <v>9.75</v>
      </c>
      <c r="Q27" s="193">
        <f t="shared" si="3"/>
        <v>26.05</v>
      </c>
      <c r="R27" s="305">
        <v>78.525000000000006</v>
      </c>
    </row>
    <row r="28" spans="1:18" ht="15" customHeight="1">
      <c r="A28" s="300"/>
      <c r="B28" s="206" t="s">
        <v>110</v>
      </c>
      <c r="C28" s="336"/>
      <c r="D28" s="207">
        <v>42528</v>
      </c>
      <c r="E28" s="212">
        <v>10</v>
      </c>
      <c r="F28" s="125">
        <v>1.7749999999999999</v>
      </c>
      <c r="G28" s="125"/>
      <c r="H28" s="126">
        <f t="shared" si="0"/>
        <v>8.2249999999999996</v>
      </c>
      <c r="I28" s="124">
        <v>8</v>
      </c>
      <c r="J28" s="125">
        <v>0.65</v>
      </c>
      <c r="K28" s="125"/>
      <c r="L28" s="126">
        <f t="shared" si="1"/>
        <v>7.35</v>
      </c>
      <c r="M28" s="124">
        <v>10</v>
      </c>
      <c r="N28" s="125">
        <v>10</v>
      </c>
      <c r="O28" s="125"/>
      <c r="P28" s="126">
        <f t="shared" si="2"/>
        <v>0</v>
      </c>
      <c r="Q28" s="213">
        <f t="shared" si="3"/>
        <v>15.574999999999999</v>
      </c>
      <c r="R28" s="306"/>
    </row>
    <row r="29" spans="1:18" ht="15" customHeight="1">
      <c r="A29" s="300"/>
      <c r="B29" s="208" t="s">
        <v>111</v>
      </c>
      <c r="C29" s="336"/>
      <c r="D29" s="209">
        <v>42449</v>
      </c>
      <c r="E29" s="195">
        <v>10</v>
      </c>
      <c r="F29" s="120">
        <v>1.7749999999999999</v>
      </c>
      <c r="G29" s="120"/>
      <c r="H29" s="121">
        <f t="shared" si="0"/>
        <v>8.2249999999999996</v>
      </c>
      <c r="I29" s="119">
        <v>10</v>
      </c>
      <c r="J29" s="120">
        <v>0.72499999999999998</v>
      </c>
      <c r="K29" s="120"/>
      <c r="L29" s="121">
        <f t="shared" si="1"/>
        <v>9.2750000000000004</v>
      </c>
      <c r="M29" s="119">
        <v>10</v>
      </c>
      <c r="N29" s="120">
        <v>0.55000000000000004</v>
      </c>
      <c r="O29" s="120"/>
      <c r="P29" s="121">
        <f t="shared" si="2"/>
        <v>9.4499999999999993</v>
      </c>
      <c r="Q29" s="196">
        <f t="shared" si="3"/>
        <v>26.95</v>
      </c>
      <c r="R29" s="306"/>
    </row>
    <row r="30" spans="1:18" ht="15" customHeight="1" thickBot="1">
      <c r="A30" s="301"/>
      <c r="B30" s="210" t="s">
        <v>112</v>
      </c>
      <c r="C30" s="337"/>
      <c r="D30" s="211">
        <v>42575</v>
      </c>
      <c r="E30" s="198">
        <v>10</v>
      </c>
      <c r="F30" s="199">
        <v>1.95</v>
      </c>
      <c r="G30" s="199"/>
      <c r="H30" s="200">
        <f t="shared" si="0"/>
        <v>8.0500000000000007</v>
      </c>
      <c r="I30" s="201">
        <v>10</v>
      </c>
      <c r="J30" s="199">
        <v>0.95</v>
      </c>
      <c r="K30" s="199"/>
      <c r="L30" s="200">
        <f t="shared" si="1"/>
        <v>9.0500000000000007</v>
      </c>
      <c r="M30" s="201">
        <v>9</v>
      </c>
      <c r="N30" s="199">
        <v>0.75</v>
      </c>
      <c r="O30" s="199"/>
      <c r="P30" s="200">
        <f t="shared" si="2"/>
        <v>8.25</v>
      </c>
      <c r="Q30" s="202">
        <f t="shared" si="3"/>
        <v>25.35</v>
      </c>
      <c r="R30" s="307"/>
    </row>
    <row r="31" spans="1:18" ht="15" customHeight="1">
      <c r="A31" s="325">
        <v>7</v>
      </c>
      <c r="B31" s="188" t="s">
        <v>336</v>
      </c>
      <c r="C31" s="325" t="s">
        <v>147</v>
      </c>
      <c r="D31" s="53">
        <v>42981</v>
      </c>
      <c r="E31" s="189">
        <v>10</v>
      </c>
      <c r="F31" s="190">
        <v>1.625</v>
      </c>
      <c r="G31" s="190"/>
      <c r="H31" s="191">
        <f t="shared" si="0"/>
        <v>8.375</v>
      </c>
      <c r="I31" s="192">
        <v>10</v>
      </c>
      <c r="J31" s="190">
        <v>1.3</v>
      </c>
      <c r="K31" s="190"/>
      <c r="L31" s="191">
        <f t="shared" si="1"/>
        <v>8.6999999999999993</v>
      </c>
      <c r="M31" s="192">
        <v>10</v>
      </c>
      <c r="N31" s="190">
        <v>0.85</v>
      </c>
      <c r="O31" s="190"/>
      <c r="P31" s="191">
        <f t="shared" si="2"/>
        <v>9.15</v>
      </c>
      <c r="Q31" s="193">
        <f t="shared" si="3"/>
        <v>26.225000000000001</v>
      </c>
      <c r="R31" s="305">
        <v>78.45</v>
      </c>
    </row>
    <row r="32" spans="1:18" ht="15" customHeight="1">
      <c r="A32" s="313"/>
      <c r="B32" s="194" t="s">
        <v>337</v>
      </c>
      <c r="C32" s="313"/>
      <c r="D32" s="54">
        <v>42881</v>
      </c>
      <c r="E32" s="195">
        <v>10</v>
      </c>
      <c r="F32" s="120">
        <v>1.9</v>
      </c>
      <c r="G32" s="120"/>
      <c r="H32" s="121">
        <f t="shared" si="0"/>
        <v>8.1</v>
      </c>
      <c r="I32" s="119">
        <v>9</v>
      </c>
      <c r="J32" s="120">
        <v>0.6</v>
      </c>
      <c r="K32" s="120"/>
      <c r="L32" s="121">
        <f t="shared" si="1"/>
        <v>8.4</v>
      </c>
      <c r="M32" s="119">
        <v>10</v>
      </c>
      <c r="N32" s="120">
        <v>1.25</v>
      </c>
      <c r="O32" s="120"/>
      <c r="P32" s="121">
        <f t="shared" si="2"/>
        <v>8.75</v>
      </c>
      <c r="Q32" s="196">
        <f t="shared" si="3"/>
        <v>25.25</v>
      </c>
      <c r="R32" s="306"/>
    </row>
    <row r="33" spans="1:18" ht="15" customHeight="1" thickBot="1">
      <c r="A33" s="314"/>
      <c r="B33" s="197" t="s">
        <v>338</v>
      </c>
      <c r="C33" s="314"/>
      <c r="D33" s="55">
        <v>43013</v>
      </c>
      <c r="E33" s="198">
        <v>10</v>
      </c>
      <c r="F33" s="199">
        <v>1.625</v>
      </c>
      <c r="G33" s="199"/>
      <c r="H33" s="200">
        <f t="shared" si="0"/>
        <v>8.375</v>
      </c>
      <c r="I33" s="201">
        <v>10</v>
      </c>
      <c r="J33" s="199">
        <v>1.1000000000000001</v>
      </c>
      <c r="K33" s="199"/>
      <c r="L33" s="200">
        <f t="shared" si="1"/>
        <v>8.9</v>
      </c>
      <c r="M33" s="201">
        <v>10</v>
      </c>
      <c r="N33" s="199">
        <v>0.3</v>
      </c>
      <c r="O33" s="199"/>
      <c r="P33" s="200">
        <f t="shared" si="2"/>
        <v>9.6999999999999993</v>
      </c>
      <c r="Q33" s="202">
        <f t="shared" si="3"/>
        <v>26.974999999999998</v>
      </c>
      <c r="R33" s="307"/>
    </row>
    <row r="34" spans="1:18" ht="15" customHeight="1">
      <c r="A34" s="214"/>
      <c r="B34" s="215"/>
      <c r="C34" s="216"/>
      <c r="D34" s="217"/>
      <c r="E34" s="218"/>
      <c r="F34" s="144"/>
      <c r="G34" s="145"/>
      <c r="H34" s="146"/>
      <c r="I34" s="218"/>
      <c r="J34" s="144"/>
      <c r="K34" s="145"/>
      <c r="L34" s="146"/>
      <c r="M34" s="218"/>
      <c r="N34" s="144"/>
      <c r="O34" s="145"/>
      <c r="P34" s="146"/>
      <c r="Q34" s="219"/>
      <c r="R34" s="220"/>
    </row>
    <row r="36" spans="1:18" ht="18.75">
      <c r="A36" s="293" t="s">
        <v>339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</row>
    <row r="37" spans="1:18" ht="18.75">
      <c r="A37" s="16"/>
      <c r="B37" s="293" t="s">
        <v>19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</row>
    <row r="38" spans="1:18" ht="15.75" thickBot="1">
      <c r="A38" s="1"/>
      <c r="B38" s="22" t="s">
        <v>20</v>
      </c>
      <c r="C38" s="1"/>
      <c r="D38" s="3"/>
      <c r="E38" s="294" t="s">
        <v>0</v>
      </c>
      <c r="F38" s="295"/>
      <c r="G38" s="295"/>
      <c r="H38" s="295"/>
      <c r="I38" s="296" t="s">
        <v>1</v>
      </c>
      <c r="J38" s="297"/>
      <c r="K38" s="297"/>
      <c r="L38" s="297"/>
      <c r="M38" s="298" t="s">
        <v>29</v>
      </c>
      <c r="N38" s="298"/>
      <c r="O38" s="298"/>
      <c r="P38" s="298"/>
      <c r="Q38" s="1"/>
    </row>
    <row r="39" spans="1:18" ht="30.75" thickBot="1">
      <c r="A39" s="1"/>
      <c r="B39" s="4" t="s">
        <v>3</v>
      </c>
      <c r="C39" s="4" t="s">
        <v>4</v>
      </c>
      <c r="D39" s="4" t="s">
        <v>5</v>
      </c>
      <c r="E39" s="5" t="s">
        <v>7</v>
      </c>
      <c r="F39" s="5" t="s">
        <v>8</v>
      </c>
      <c r="G39" s="5" t="s">
        <v>9</v>
      </c>
      <c r="H39" s="5" t="s">
        <v>10</v>
      </c>
      <c r="I39" s="6" t="s">
        <v>7</v>
      </c>
      <c r="J39" s="6" t="s">
        <v>8</v>
      </c>
      <c r="K39" s="6" t="s">
        <v>9</v>
      </c>
      <c r="L39" s="6" t="s">
        <v>11</v>
      </c>
      <c r="M39" s="7" t="s">
        <v>7</v>
      </c>
      <c r="N39" s="7" t="s">
        <v>12</v>
      </c>
      <c r="O39" s="7" t="s">
        <v>9</v>
      </c>
      <c r="P39" s="7" t="s">
        <v>13</v>
      </c>
      <c r="Q39" s="98" t="s">
        <v>6</v>
      </c>
      <c r="R39" s="102" t="s">
        <v>185</v>
      </c>
    </row>
    <row r="40" spans="1:18">
      <c r="A40" s="326">
        <v>1</v>
      </c>
      <c r="B40" s="82" t="s">
        <v>340</v>
      </c>
      <c r="C40" s="315" t="s">
        <v>147</v>
      </c>
      <c r="D40" s="174">
        <v>41373</v>
      </c>
      <c r="E40" s="175">
        <v>10</v>
      </c>
      <c r="F40" s="59">
        <v>1.1499999999999999</v>
      </c>
      <c r="G40" s="59">
        <v>0.1</v>
      </c>
      <c r="H40" s="60">
        <f t="shared" ref="H40:H55" si="4">SUM(E40-F40-G40)</f>
        <v>8.75</v>
      </c>
      <c r="I40" s="176">
        <v>10</v>
      </c>
      <c r="J40" s="59">
        <v>0.9</v>
      </c>
      <c r="K40" s="59"/>
      <c r="L40" s="60">
        <f t="shared" ref="L40:L55" si="5">SUM(I40-J40-K40)</f>
        <v>9.1</v>
      </c>
      <c r="M40" s="176">
        <v>10</v>
      </c>
      <c r="N40" s="59">
        <v>10</v>
      </c>
      <c r="O40" s="59"/>
      <c r="P40" s="60">
        <f t="shared" ref="P40:P55" si="6">SUM(M40-N40-O40)</f>
        <v>0</v>
      </c>
      <c r="Q40" s="221">
        <f t="shared" ref="Q40:Q55" si="7">SUM(H40+L40+P40)</f>
        <v>17.850000000000001</v>
      </c>
      <c r="R40" s="318">
        <v>85.8</v>
      </c>
    </row>
    <row r="41" spans="1:18">
      <c r="A41" s="327"/>
      <c r="B41" s="84" t="s">
        <v>127</v>
      </c>
      <c r="C41" s="316"/>
      <c r="D41" s="177">
        <v>41557</v>
      </c>
      <c r="E41" s="123">
        <v>10</v>
      </c>
      <c r="F41" s="62">
        <v>0.7</v>
      </c>
      <c r="G41" s="62"/>
      <c r="H41" s="63">
        <f t="shared" si="4"/>
        <v>9.3000000000000007</v>
      </c>
      <c r="I41" s="118">
        <v>10</v>
      </c>
      <c r="J41" s="62">
        <v>1</v>
      </c>
      <c r="K41" s="62"/>
      <c r="L41" s="63">
        <f t="shared" si="5"/>
        <v>9</v>
      </c>
      <c r="M41" s="118">
        <v>10</v>
      </c>
      <c r="N41" s="62">
        <v>0.32500000000000001</v>
      </c>
      <c r="O41" s="62"/>
      <c r="P41" s="63">
        <f t="shared" si="6"/>
        <v>9.6750000000000007</v>
      </c>
      <c r="Q41" s="88">
        <f t="shared" si="7"/>
        <v>27.975000000000001</v>
      </c>
      <c r="R41" s="319"/>
    </row>
    <row r="42" spans="1:18">
      <c r="A42" s="327"/>
      <c r="B42" s="84" t="s">
        <v>128</v>
      </c>
      <c r="C42" s="316"/>
      <c r="D42" s="177">
        <v>41612</v>
      </c>
      <c r="E42" s="123">
        <v>10</v>
      </c>
      <c r="F42" s="62">
        <v>0.77500000000000002</v>
      </c>
      <c r="G42" s="62"/>
      <c r="H42" s="63">
        <f t="shared" si="4"/>
        <v>9.2249999999999996</v>
      </c>
      <c r="I42" s="118">
        <v>10</v>
      </c>
      <c r="J42" s="62">
        <v>0.6</v>
      </c>
      <c r="K42" s="62"/>
      <c r="L42" s="63">
        <f t="shared" si="5"/>
        <v>9.4</v>
      </c>
      <c r="M42" s="118">
        <v>10</v>
      </c>
      <c r="N42" s="62">
        <v>0.375</v>
      </c>
      <c r="O42" s="62"/>
      <c r="P42" s="63">
        <f t="shared" si="6"/>
        <v>9.625</v>
      </c>
      <c r="Q42" s="88">
        <f t="shared" si="7"/>
        <v>28.25</v>
      </c>
      <c r="R42" s="319"/>
    </row>
    <row r="43" spans="1:18">
      <c r="A43" s="327"/>
      <c r="B43" s="84" t="s">
        <v>129</v>
      </c>
      <c r="C43" s="316"/>
      <c r="D43" s="177">
        <v>41548</v>
      </c>
      <c r="E43" s="123">
        <v>10</v>
      </c>
      <c r="F43" s="62">
        <v>0.67500000000000004</v>
      </c>
      <c r="G43" s="62"/>
      <c r="H43" s="63">
        <f t="shared" si="4"/>
        <v>9.3249999999999993</v>
      </c>
      <c r="I43" s="118">
        <v>10</v>
      </c>
      <c r="J43" s="62">
        <v>0.52500000000000002</v>
      </c>
      <c r="K43" s="62"/>
      <c r="L43" s="63">
        <f t="shared" si="5"/>
        <v>9.4749999999999996</v>
      </c>
      <c r="M43" s="118">
        <v>10</v>
      </c>
      <c r="N43" s="62">
        <v>0.3</v>
      </c>
      <c r="O43" s="62"/>
      <c r="P43" s="63">
        <f t="shared" si="6"/>
        <v>9.6999999999999993</v>
      </c>
      <c r="Q43" s="88">
        <f t="shared" si="7"/>
        <v>28.499999999999996</v>
      </c>
      <c r="R43" s="319"/>
    </row>
    <row r="44" spans="1:18" ht="15.75" thickBot="1">
      <c r="A44" s="328"/>
      <c r="B44" s="87" t="s">
        <v>130</v>
      </c>
      <c r="C44" s="317"/>
      <c r="D44" s="222">
        <v>41401</v>
      </c>
      <c r="E44" s="187">
        <v>10</v>
      </c>
      <c r="F44" s="64">
        <v>0.625</v>
      </c>
      <c r="G44" s="64"/>
      <c r="H44" s="65">
        <f t="shared" si="4"/>
        <v>9.375</v>
      </c>
      <c r="I44" s="184">
        <v>10</v>
      </c>
      <c r="J44" s="64">
        <v>0.35</v>
      </c>
      <c r="K44" s="64"/>
      <c r="L44" s="65">
        <f t="shared" si="5"/>
        <v>9.65</v>
      </c>
      <c r="M44" s="184">
        <v>10</v>
      </c>
      <c r="N44" s="64">
        <v>0.1</v>
      </c>
      <c r="O44" s="64"/>
      <c r="P44" s="65">
        <f t="shared" si="6"/>
        <v>9.9</v>
      </c>
      <c r="Q44" s="93">
        <f t="shared" si="7"/>
        <v>28.924999999999997</v>
      </c>
      <c r="R44" s="320"/>
    </row>
    <row r="45" spans="1:18">
      <c r="A45" s="341">
        <v>2</v>
      </c>
      <c r="B45" s="223" t="s">
        <v>176</v>
      </c>
      <c r="C45" s="344" t="s">
        <v>161</v>
      </c>
      <c r="D45" s="94">
        <v>41466</v>
      </c>
      <c r="E45" s="175">
        <v>10</v>
      </c>
      <c r="F45" s="59">
        <v>1.25</v>
      </c>
      <c r="G45" s="59"/>
      <c r="H45" s="60">
        <f t="shared" si="4"/>
        <v>8.75</v>
      </c>
      <c r="I45" s="176">
        <v>10</v>
      </c>
      <c r="J45" s="59">
        <v>0.65</v>
      </c>
      <c r="K45" s="59"/>
      <c r="L45" s="60">
        <f t="shared" si="5"/>
        <v>9.35</v>
      </c>
      <c r="M45" s="176">
        <v>10</v>
      </c>
      <c r="N45" s="59">
        <v>0.27500000000000002</v>
      </c>
      <c r="O45" s="59"/>
      <c r="P45" s="60">
        <f t="shared" si="6"/>
        <v>9.7249999999999996</v>
      </c>
      <c r="Q45" s="83">
        <f t="shared" si="7"/>
        <v>27.825000000000003</v>
      </c>
      <c r="R45" s="318">
        <v>84.7</v>
      </c>
    </row>
    <row r="46" spans="1:18">
      <c r="A46" s="342"/>
      <c r="B46" s="90" t="s">
        <v>177</v>
      </c>
      <c r="C46" s="345"/>
      <c r="D46" s="95">
        <v>41515</v>
      </c>
      <c r="E46" s="123">
        <v>10</v>
      </c>
      <c r="F46" s="62">
        <v>0.82499999999999996</v>
      </c>
      <c r="G46" s="62"/>
      <c r="H46" s="63">
        <f t="shared" si="4"/>
        <v>9.1750000000000007</v>
      </c>
      <c r="I46" s="118">
        <v>10</v>
      </c>
      <c r="J46" s="62">
        <v>0.85</v>
      </c>
      <c r="K46" s="62"/>
      <c r="L46" s="63">
        <f t="shared" si="5"/>
        <v>9.15</v>
      </c>
      <c r="M46" s="118">
        <v>10</v>
      </c>
      <c r="N46" s="62">
        <v>0.125</v>
      </c>
      <c r="O46" s="62"/>
      <c r="P46" s="63">
        <f t="shared" si="6"/>
        <v>9.875</v>
      </c>
      <c r="Q46" s="85">
        <f t="shared" si="7"/>
        <v>28.200000000000003</v>
      </c>
      <c r="R46" s="319"/>
    </row>
    <row r="47" spans="1:18">
      <c r="A47" s="342"/>
      <c r="B47" s="90" t="s">
        <v>178</v>
      </c>
      <c r="C47" s="345"/>
      <c r="D47" s="95">
        <v>41137</v>
      </c>
      <c r="E47" s="123">
        <v>10</v>
      </c>
      <c r="F47" s="62">
        <v>1.1499999999999999</v>
      </c>
      <c r="G47" s="62"/>
      <c r="H47" s="63">
        <f t="shared" si="4"/>
        <v>8.85</v>
      </c>
      <c r="I47" s="118">
        <v>10</v>
      </c>
      <c r="J47" s="62">
        <v>0.6</v>
      </c>
      <c r="K47" s="62"/>
      <c r="L47" s="63">
        <f t="shared" si="5"/>
        <v>9.4</v>
      </c>
      <c r="M47" s="118">
        <v>10</v>
      </c>
      <c r="N47" s="62">
        <v>0.4</v>
      </c>
      <c r="O47" s="62"/>
      <c r="P47" s="63">
        <f t="shared" si="6"/>
        <v>9.6</v>
      </c>
      <c r="Q47" s="85">
        <f t="shared" si="7"/>
        <v>27.85</v>
      </c>
      <c r="R47" s="319"/>
    </row>
    <row r="48" spans="1:18">
      <c r="A48" s="342"/>
      <c r="B48" s="90" t="s">
        <v>179</v>
      </c>
      <c r="C48" s="345"/>
      <c r="D48" s="95">
        <v>41325</v>
      </c>
      <c r="E48" s="123">
        <v>10</v>
      </c>
      <c r="F48" s="62">
        <v>0.92500000000000004</v>
      </c>
      <c r="G48" s="62"/>
      <c r="H48" s="63">
        <f t="shared" si="4"/>
        <v>9.0749999999999993</v>
      </c>
      <c r="I48" s="118">
        <v>10</v>
      </c>
      <c r="J48" s="62">
        <v>0.57499999999999996</v>
      </c>
      <c r="K48" s="62"/>
      <c r="L48" s="63">
        <f t="shared" si="5"/>
        <v>9.4250000000000007</v>
      </c>
      <c r="M48" s="118">
        <v>10</v>
      </c>
      <c r="N48" s="62">
        <v>1</v>
      </c>
      <c r="O48" s="62"/>
      <c r="P48" s="63">
        <f t="shared" si="6"/>
        <v>9</v>
      </c>
      <c r="Q48" s="85">
        <f t="shared" si="7"/>
        <v>27.5</v>
      </c>
      <c r="R48" s="319"/>
    </row>
    <row r="49" spans="1:18" ht="15.75" thickBot="1">
      <c r="A49" s="343"/>
      <c r="B49" s="91" t="s">
        <v>180</v>
      </c>
      <c r="C49" s="346"/>
      <c r="D49" s="92">
        <v>41131</v>
      </c>
      <c r="E49" s="187">
        <v>10</v>
      </c>
      <c r="F49" s="64">
        <v>1.0249999999999999</v>
      </c>
      <c r="G49" s="64"/>
      <c r="H49" s="65">
        <f t="shared" si="4"/>
        <v>8.9749999999999996</v>
      </c>
      <c r="I49" s="184">
        <v>10</v>
      </c>
      <c r="J49" s="64">
        <v>0.55000000000000004</v>
      </c>
      <c r="K49" s="64"/>
      <c r="L49" s="65">
        <f t="shared" si="5"/>
        <v>9.4499999999999993</v>
      </c>
      <c r="M49" s="184">
        <v>10</v>
      </c>
      <c r="N49" s="64">
        <v>0.75</v>
      </c>
      <c r="O49" s="64"/>
      <c r="P49" s="65">
        <f t="shared" si="6"/>
        <v>9.25</v>
      </c>
      <c r="Q49" s="93">
        <f t="shared" si="7"/>
        <v>27.674999999999997</v>
      </c>
      <c r="R49" s="320"/>
    </row>
    <row r="50" spans="1:18">
      <c r="A50" s="341">
        <v>3</v>
      </c>
      <c r="B50" s="224" t="s">
        <v>131</v>
      </c>
      <c r="C50" s="315" t="s">
        <v>147</v>
      </c>
      <c r="D50" s="225">
        <v>40937</v>
      </c>
      <c r="E50" s="175">
        <v>0</v>
      </c>
      <c r="F50" s="59">
        <v>0</v>
      </c>
      <c r="G50" s="59"/>
      <c r="H50" s="60">
        <f t="shared" si="4"/>
        <v>0</v>
      </c>
      <c r="I50" s="176">
        <v>0</v>
      </c>
      <c r="J50" s="59">
        <v>0</v>
      </c>
      <c r="K50" s="59"/>
      <c r="L50" s="60">
        <f t="shared" si="5"/>
        <v>0</v>
      </c>
      <c r="M50" s="176">
        <v>0</v>
      </c>
      <c r="N50" s="59">
        <v>0</v>
      </c>
      <c r="O50" s="59"/>
      <c r="P50" s="60">
        <f t="shared" si="6"/>
        <v>0</v>
      </c>
      <c r="Q50" s="221">
        <f t="shared" si="7"/>
        <v>0</v>
      </c>
      <c r="R50" s="318">
        <v>84.625</v>
      </c>
    </row>
    <row r="51" spans="1:18">
      <c r="A51" s="342"/>
      <c r="B51" s="84" t="s">
        <v>132</v>
      </c>
      <c r="C51" s="316"/>
      <c r="D51" s="177">
        <v>41213</v>
      </c>
      <c r="E51" s="123">
        <v>10</v>
      </c>
      <c r="F51" s="62">
        <v>1.075</v>
      </c>
      <c r="G51" s="62"/>
      <c r="H51" s="63">
        <f t="shared" si="4"/>
        <v>8.9250000000000007</v>
      </c>
      <c r="I51" s="118">
        <v>10</v>
      </c>
      <c r="J51" s="62">
        <v>0.57499999999999996</v>
      </c>
      <c r="K51" s="62"/>
      <c r="L51" s="63">
        <f t="shared" si="5"/>
        <v>9.4250000000000007</v>
      </c>
      <c r="M51" s="118">
        <v>10</v>
      </c>
      <c r="N51" s="62">
        <v>0.5</v>
      </c>
      <c r="O51" s="62"/>
      <c r="P51" s="63">
        <f t="shared" si="6"/>
        <v>9.5</v>
      </c>
      <c r="Q51" s="88">
        <f t="shared" si="7"/>
        <v>27.85</v>
      </c>
      <c r="R51" s="319"/>
    </row>
    <row r="52" spans="1:18">
      <c r="A52" s="342"/>
      <c r="B52" s="84" t="s">
        <v>133</v>
      </c>
      <c r="C52" s="316"/>
      <c r="D52" s="177">
        <v>41260</v>
      </c>
      <c r="E52" s="123">
        <v>10</v>
      </c>
      <c r="F52" s="62">
        <v>0.97499999999999998</v>
      </c>
      <c r="G52" s="62"/>
      <c r="H52" s="63">
        <f t="shared" si="4"/>
        <v>9.0250000000000004</v>
      </c>
      <c r="I52" s="118">
        <v>10</v>
      </c>
      <c r="J52" s="62">
        <v>0.5</v>
      </c>
      <c r="K52" s="62"/>
      <c r="L52" s="63">
        <f t="shared" si="5"/>
        <v>9.5</v>
      </c>
      <c r="M52" s="118">
        <v>10</v>
      </c>
      <c r="N52" s="62">
        <v>0.25</v>
      </c>
      <c r="O52" s="62"/>
      <c r="P52" s="63">
        <f t="shared" si="6"/>
        <v>9.75</v>
      </c>
      <c r="Q52" s="85">
        <f t="shared" si="7"/>
        <v>28.274999999999999</v>
      </c>
      <c r="R52" s="319"/>
    </row>
    <row r="53" spans="1:18">
      <c r="A53" s="342"/>
      <c r="B53" s="226" t="s">
        <v>341</v>
      </c>
      <c r="C53" s="316"/>
      <c r="D53" s="227">
        <v>40915</v>
      </c>
      <c r="E53" s="123">
        <v>10</v>
      </c>
      <c r="F53" s="62">
        <v>1.1499999999999999</v>
      </c>
      <c r="G53" s="62"/>
      <c r="H53" s="63">
        <f t="shared" si="4"/>
        <v>8.85</v>
      </c>
      <c r="I53" s="118">
        <v>10</v>
      </c>
      <c r="J53" s="62">
        <v>0.75</v>
      </c>
      <c r="K53" s="62"/>
      <c r="L53" s="63">
        <f t="shared" si="5"/>
        <v>9.25</v>
      </c>
      <c r="M53" s="118">
        <v>10</v>
      </c>
      <c r="N53" s="62">
        <v>0.6</v>
      </c>
      <c r="O53" s="62"/>
      <c r="P53" s="63">
        <f t="shared" si="6"/>
        <v>9.4</v>
      </c>
      <c r="Q53" s="88">
        <f t="shared" si="7"/>
        <v>27.5</v>
      </c>
      <c r="R53" s="319"/>
    </row>
    <row r="54" spans="1:18" ht="15.75" thickBot="1">
      <c r="A54" s="342"/>
      <c r="B54" s="86" t="s">
        <v>181</v>
      </c>
      <c r="C54" s="317"/>
      <c r="D54" s="222">
        <v>41019</v>
      </c>
      <c r="E54" s="187">
        <v>10</v>
      </c>
      <c r="F54" s="64">
        <v>0.7</v>
      </c>
      <c r="G54" s="64"/>
      <c r="H54" s="65">
        <f t="shared" si="4"/>
        <v>9.3000000000000007</v>
      </c>
      <c r="I54" s="184">
        <v>10</v>
      </c>
      <c r="J54" s="64">
        <v>0.65</v>
      </c>
      <c r="K54" s="64"/>
      <c r="L54" s="65">
        <f t="shared" si="5"/>
        <v>9.35</v>
      </c>
      <c r="M54" s="184">
        <v>10</v>
      </c>
      <c r="N54" s="64">
        <v>0.15</v>
      </c>
      <c r="O54" s="64"/>
      <c r="P54" s="65">
        <f t="shared" si="6"/>
        <v>9.85</v>
      </c>
      <c r="Q54" s="93">
        <f t="shared" si="7"/>
        <v>28.5</v>
      </c>
      <c r="R54" s="320"/>
    </row>
    <row r="55" spans="1:18">
      <c r="A55" s="299">
        <v>4</v>
      </c>
      <c r="B55" s="203" t="s">
        <v>66</v>
      </c>
      <c r="C55" s="321" t="s">
        <v>58</v>
      </c>
      <c r="D55" s="204">
        <v>41079</v>
      </c>
      <c r="E55" s="205">
        <v>9</v>
      </c>
      <c r="F55" s="190">
        <v>0.67500000000000004</v>
      </c>
      <c r="G55" s="190"/>
      <c r="H55" s="191">
        <f t="shared" si="4"/>
        <v>8.3249999999999993</v>
      </c>
      <c r="I55" s="192">
        <v>10</v>
      </c>
      <c r="J55" s="190">
        <v>0.75</v>
      </c>
      <c r="K55" s="190"/>
      <c r="L55" s="191">
        <f t="shared" si="5"/>
        <v>9.25</v>
      </c>
      <c r="M55" s="192">
        <v>9</v>
      </c>
      <c r="N55" s="190">
        <v>0.7</v>
      </c>
      <c r="O55" s="190"/>
      <c r="P55" s="191">
        <f t="shared" si="6"/>
        <v>8.3000000000000007</v>
      </c>
      <c r="Q55" s="193">
        <f t="shared" si="7"/>
        <v>25.875</v>
      </c>
      <c r="R55" s="305">
        <v>84.525000000000006</v>
      </c>
    </row>
    <row r="56" spans="1:18">
      <c r="A56" s="300"/>
      <c r="B56" s="206" t="s">
        <v>67</v>
      </c>
      <c r="C56" s="322"/>
      <c r="D56" s="207">
        <v>41089</v>
      </c>
      <c r="E56" s="122">
        <v>10</v>
      </c>
      <c r="F56" s="120">
        <v>0.55000000000000004</v>
      </c>
      <c r="G56" s="120"/>
      <c r="H56" s="121">
        <f t="shared" ref="H56" si="8">SUM(E56-F56-G56)</f>
        <v>9.4499999999999993</v>
      </c>
      <c r="I56" s="119">
        <v>10</v>
      </c>
      <c r="J56" s="120">
        <v>0.52500000000000002</v>
      </c>
      <c r="K56" s="120"/>
      <c r="L56" s="121">
        <f t="shared" ref="L56" si="9">SUM(I56-J56-K56)</f>
        <v>9.4749999999999996</v>
      </c>
      <c r="M56" s="119">
        <v>10</v>
      </c>
      <c r="N56" s="120">
        <v>0.4</v>
      </c>
      <c r="O56" s="120"/>
      <c r="P56" s="121">
        <f t="shared" ref="P56" si="10">SUM(M56-N56-O56)</f>
        <v>9.6</v>
      </c>
      <c r="Q56" s="196">
        <f t="shared" ref="Q56" si="11">SUM(H56+L56+P56)</f>
        <v>28.524999999999999</v>
      </c>
      <c r="R56" s="306"/>
    </row>
    <row r="57" spans="1:18">
      <c r="A57" s="300"/>
      <c r="B57" s="208" t="s">
        <v>68</v>
      </c>
      <c r="C57" s="323"/>
      <c r="D57" s="209">
        <v>41182</v>
      </c>
      <c r="E57" s="122">
        <v>10</v>
      </c>
      <c r="F57" s="120">
        <v>0.57499999999999996</v>
      </c>
      <c r="G57" s="120"/>
      <c r="H57" s="121">
        <f>SUM(E57-F57-G57)</f>
        <v>9.4250000000000007</v>
      </c>
      <c r="I57" s="119">
        <v>10</v>
      </c>
      <c r="J57" s="120">
        <v>0.7</v>
      </c>
      <c r="K57" s="120"/>
      <c r="L57" s="121">
        <f>SUM(I57-J57-K57)</f>
        <v>9.3000000000000007</v>
      </c>
      <c r="M57" s="119">
        <v>10</v>
      </c>
      <c r="N57" s="120">
        <v>0.3</v>
      </c>
      <c r="O57" s="120"/>
      <c r="P57" s="121">
        <f>SUM(M57-N57-O57)</f>
        <v>9.6999999999999993</v>
      </c>
      <c r="Q57" s="196">
        <f>SUM(H57+L57+P57)</f>
        <v>28.425000000000001</v>
      </c>
      <c r="R57" s="306"/>
    </row>
    <row r="58" spans="1:18" ht="15.75" thickBot="1">
      <c r="A58" s="301"/>
      <c r="B58" s="210" t="s">
        <v>69</v>
      </c>
      <c r="C58" s="324"/>
      <c r="D58" s="211">
        <v>41275</v>
      </c>
      <c r="E58" s="228">
        <v>10</v>
      </c>
      <c r="F58" s="199">
        <v>0.77500000000000002</v>
      </c>
      <c r="G58" s="199">
        <v>0.1</v>
      </c>
      <c r="H58" s="200">
        <f>SUM(E58-F58-G58)</f>
        <v>9.125</v>
      </c>
      <c r="I58" s="201">
        <v>10</v>
      </c>
      <c r="J58" s="199">
        <v>0.8</v>
      </c>
      <c r="K58" s="199"/>
      <c r="L58" s="200">
        <f>SUM(I58-J58-K58)</f>
        <v>9.1999999999999993</v>
      </c>
      <c r="M58" s="201">
        <v>10</v>
      </c>
      <c r="N58" s="199">
        <v>0.8</v>
      </c>
      <c r="O58" s="199"/>
      <c r="P58" s="200">
        <f>SUM(M58-N58-O58)</f>
        <v>9.1999999999999993</v>
      </c>
      <c r="Q58" s="202">
        <f>SUM(H58+L58+P58)</f>
        <v>27.524999999999999</v>
      </c>
      <c r="R58" s="307"/>
    </row>
    <row r="59" spans="1:18">
      <c r="A59" s="308">
        <v>5</v>
      </c>
      <c r="B59" s="229" t="s">
        <v>142</v>
      </c>
      <c r="C59" s="302" t="s">
        <v>136</v>
      </c>
      <c r="D59" s="53">
        <v>41371</v>
      </c>
      <c r="E59" s="205">
        <v>10</v>
      </c>
      <c r="F59" s="190">
        <v>1</v>
      </c>
      <c r="G59" s="190"/>
      <c r="H59" s="191">
        <f>SUM(E59-F59-G59)</f>
        <v>9</v>
      </c>
      <c r="I59" s="192">
        <v>10</v>
      </c>
      <c r="J59" s="190">
        <v>0.8</v>
      </c>
      <c r="K59" s="190"/>
      <c r="L59" s="191">
        <f>SUM(I59-J59-K59)</f>
        <v>9.1999999999999993</v>
      </c>
      <c r="M59" s="192">
        <v>10</v>
      </c>
      <c r="N59" s="190">
        <v>0.5</v>
      </c>
      <c r="O59" s="190"/>
      <c r="P59" s="191">
        <f>SUM(M59-N59-O59)</f>
        <v>9.5</v>
      </c>
      <c r="Q59" s="230">
        <f>SUM(H59+L59+P59)</f>
        <v>27.7</v>
      </c>
      <c r="R59" s="305">
        <v>84.125</v>
      </c>
    </row>
    <row r="60" spans="1:18">
      <c r="A60" s="309"/>
      <c r="B60" s="194" t="s">
        <v>139</v>
      </c>
      <c r="C60" s="311"/>
      <c r="D60" s="56">
        <v>41905</v>
      </c>
      <c r="E60" s="122">
        <v>10</v>
      </c>
      <c r="F60" s="120">
        <v>0.875</v>
      </c>
      <c r="G60" s="120">
        <v>0.1</v>
      </c>
      <c r="H60" s="121">
        <f>SUM(E60-F60-G60)</f>
        <v>9.0250000000000004</v>
      </c>
      <c r="I60" s="119">
        <v>10</v>
      </c>
      <c r="J60" s="120">
        <v>0.8</v>
      </c>
      <c r="K60" s="120"/>
      <c r="L60" s="121">
        <f>SUM(I60-J60-K60)</f>
        <v>9.1999999999999993</v>
      </c>
      <c r="M60" s="119">
        <v>10</v>
      </c>
      <c r="N60" s="120">
        <v>0.3</v>
      </c>
      <c r="O60" s="120"/>
      <c r="P60" s="121">
        <f>SUM(M60-N60-O60)</f>
        <v>9.6999999999999993</v>
      </c>
      <c r="Q60" s="231">
        <f>SUM(H60+L60+P60)</f>
        <v>27.925000000000001</v>
      </c>
      <c r="R60" s="306"/>
    </row>
    <row r="61" spans="1:18">
      <c r="A61" s="309"/>
      <c r="B61" s="194" t="s">
        <v>143</v>
      </c>
      <c r="C61" s="311"/>
      <c r="D61" s="54">
        <v>41458</v>
      </c>
      <c r="E61" s="122">
        <v>10</v>
      </c>
      <c r="F61" s="120">
        <v>0.875</v>
      </c>
      <c r="G61" s="120"/>
      <c r="H61" s="121">
        <f t="shared" ref="H61" si="12">SUM(E61-F61-G61)</f>
        <v>9.125</v>
      </c>
      <c r="I61" s="119">
        <v>10</v>
      </c>
      <c r="J61" s="120">
        <v>0.45</v>
      </c>
      <c r="K61" s="120"/>
      <c r="L61" s="121">
        <f t="shared" ref="L61" si="13">SUM(I61-J61-K61)</f>
        <v>9.5500000000000007</v>
      </c>
      <c r="M61" s="119">
        <v>10</v>
      </c>
      <c r="N61" s="120">
        <v>0.6</v>
      </c>
      <c r="O61" s="120"/>
      <c r="P61" s="121">
        <f t="shared" ref="P61" si="14">SUM(M61-N61-O61)</f>
        <v>9.4</v>
      </c>
      <c r="Q61" s="196">
        <f t="shared" ref="Q61" si="15">SUM(H61+L61+P61)</f>
        <v>28.075000000000003</v>
      </c>
      <c r="R61" s="306"/>
    </row>
    <row r="62" spans="1:18">
      <c r="A62" s="309"/>
      <c r="B62" s="194" t="s">
        <v>144</v>
      </c>
      <c r="C62" s="311"/>
      <c r="D62" s="54">
        <v>41328</v>
      </c>
      <c r="E62" s="122">
        <v>10</v>
      </c>
      <c r="F62" s="120">
        <v>1</v>
      </c>
      <c r="G62" s="120"/>
      <c r="H62" s="121">
        <f>SUM(E62-F62-G62)</f>
        <v>9</v>
      </c>
      <c r="I62" s="119">
        <v>10</v>
      </c>
      <c r="J62" s="120">
        <v>0.8</v>
      </c>
      <c r="K62" s="120"/>
      <c r="L62" s="121">
        <f>SUM(I62-J62-K62)</f>
        <v>9.1999999999999993</v>
      </c>
      <c r="M62" s="119">
        <v>10</v>
      </c>
      <c r="N62" s="120">
        <v>0.7</v>
      </c>
      <c r="O62" s="120"/>
      <c r="P62" s="121">
        <f>SUM(M62-N62-O62)</f>
        <v>9.3000000000000007</v>
      </c>
      <c r="Q62" s="196">
        <f>SUM(H62+L62+P62)</f>
        <v>27.5</v>
      </c>
      <c r="R62" s="306"/>
    </row>
    <row r="63" spans="1:18" ht="15.75" thickBot="1">
      <c r="A63" s="310"/>
      <c r="B63" s="232" t="s">
        <v>146</v>
      </c>
      <c r="C63" s="304"/>
      <c r="D63" s="56">
        <v>41356</v>
      </c>
      <c r="E63" s="228">
        <v>10</v>
      </c>
      <c r="F63" s="199">
        <v>0.875</v>
      </c>
      <c r="G63" s="199"/>
      <c r="H63" s="200">
        <f>SUM(E63-F63-G63)</f>
        <v>9.125</v>
      </c>
      <c r="I63" s="201">
        <v>10</v>
      </c>
      <c r="J63" s="199">
        <v>0.85</v>
      </c>
      <c r="K63" s="199"/>
      <c r="L63" s="200">
        <f>SUM(I63-J63-K63)</f>
        <v>9.15</v>
      </c>
      <c r="M63" s="201">
        <v>10</v>
      </c>
      <c r="N63" s="199">
        <v>0.3</v>
      </c>
      <c r="O63" s="199"/>
      <c r="P63" s="200">
        <f>SUM(M63-N63-O63)</f>
        <v>9.6999999999999993</v>
      </c>
      <c r="Q63" s="202">
        <f>SUM(H63+L63+P63)</f>
        <v>27.974999999999998</v>
      </c>
      <c r="R63" s="307"/>
    </row>
    <row r="64" spans="1:18">
      <c r="A64" s="312">
        <v>6</v>
      </c>
      <c r="B64" s="188" t="s">
        <v>140</v>
      </c>
      <c r="C64" s="302" t="s">
        <v>136</v>
      </c>
      <c r="D64" s="233">
        <v>41532</v>
      </c>
      <c r="E64" s="189">
        <v>10</v>
      </c>
      <c r="F64" s="190">
        <v>0.875</v>
      </c>
      <c r="G64" s="190">
        <v>0.1</v>
      </c>
      <c r="H64" s="191">
        <f>SUM(E64-F64-G64)</f>
        <v>9.0250000000000004</v>
      </c>
      <c r="I64" s="192">
        <v>10</v>
      </c>
      <c r="J64" s="190">
        <v>0.82499999999999996</v>
      </c>
      <c r="K64" s="190"/>
      <c r="L64" s="191">
        <f>SUM(I64-J64-K64)</f>
        <v>9.1750000000000007</v>
      </c>
      <c r="M64" s="192">
        <v>10</v>
      </c>
      <c r="N64" s="190">
        <v>0.4</v>
      </c>
      <c r="O64" s="190"/>
      <c r="P64" s="191">
        <f>SUM(M64-N64-O64)</f>
        <v>9.6</v>
      </c>
      <c r="Q64" s="230">
        <f>SUM(H64+L64+P64)</f>
        <v>27.800000000000004</v>
      </c>
      <c r="R64" s="305">
        <v>84.075000000000003</v>
      </c>
    </row>
    <row r="65" spans="1:18">
      <c r="A65" s="313"/>
      <c r="B65" s="194" t="s">
        <v>141</v>
      </c>
      <c r="C65" s="311"/>
      <c r="D65" s="234">
        <v>41646</v>
      </c>
      <c r="E65" s="235">
        <v>10</v>
      </c>
      <c r="F65" s="236">
        <v>0.82499999999999996</v>
      </c>
      <c r="G65" s="236"/>
      <c r="H65" s="237">
        <f>SUM(E65-F65-G65)</f>
        <v>9.1750000000000007</v>
      </c>
      <c r="I65" s="238">
        <v>10</v>
      </c>
      <c r="J65" s="236">
        <v>0.65</v>
      </c>
      <c r="K65" s="236"/>
      <c r="L65" s="237">
        <f>SUM(I65-J65-K65)</f>
        <v>9.35</v>
      </c>
      <c r="M65" s="238">
        <v>10</v>
      </c>
      <c r="N65" s="236">
        <v>0.7</v>
      </c>
      <c r="O65" s="236"/>
      <c r="P65" s="237">
        <f>SUM(M65-N65-O65)</f>
        <v>9.3000000000000007</v>
      </c>
      <c r="Q65" s="231">
        <f>SUM(H65+L65+P65)</f>
        <v>27.824999999999999</v>
      </c>
      <c r="R65" s="306"/>
    </row>
    <row r="66" spans="1:18">
      <c r="A66" s="313"/>
      <c r="B66" s="194" t="s">
        <v>342</v>
      </c>
      <c r="C66" s="311"/>
      <c r="D66" s="239">
        <v>41412</v>
      </c>
      <c r="E66" s="195">
        <v>10</v>
      </c>
      <c r="F66" s="120">
        <v>1.1000000000000001</v>
      </c>
      <c r="G66" s="120"/>
      <c r="H66" s="121">
        <f>SUM(E66-F66-G66)</f>
        <v>8.9</v>
      </c>
      <c r="I66" s="119">
        <v>10</v>
      </c>
      <c r="J66" s="120">
        <v>0.65</v>
      </c>
      <c r="K66" s="120"/>
      <c r="L66" s="121">
        <f>SUM(I66-J66-K66)</f>
        <v>9.35</v>
      </c>
      <c r="M66" s="119">
        <v>10</v>
      </c>
      <c r="N66" s="120">
        <v>0.5</v>
      </c>
      <c r="O66" s="120"/>
      <c r="P66" s="121">
        <f>SUM(M66-N66-O66)</f>
        <v>9.5</v>
      </c>
      <c r="Q66" s="196">
        <f>SUM(H66+L66+P66)</f>
        <v>27.75</v>
      </c>
      <c r="R66" s="306"/>
    </row>
    <row r="67" spans="1:18" ht="15.75" thickBot="1">
      <c r="A67" s="314"/>
      <c r="B67" s="197" t="s">
        <v>145</v>
      </c>
      <c r="C67" s="304"/>
      <c r="D67" s="240">
        <v>41926</v>
      </c>
      <c r="E67" s="198">
        <v>10</v>
      </c>
      <c r="F67" s="199">
        <v>0.77500000000000002</v>
      </c>
      <c r="G67" s="199"/>
      <c r="H67" s="200">
        <f t="shared" ref="H67" si="16">SUM(E67-F67-G67)</f>
        <v>9.2249999999999996</v>
      </c>
      <c r="I67" s="201">
        <v>10</v>
      </c>
      <c r="J67" s="199">
        <v>0.45</v>
      </c>
      <c r="K67" s="199"/>
      <c r="L67" s="200">
        <f t="shared" ref="L67" si="17">SUM(I67-J67-K67)</f>
        <v>9.5500000000000007</v>
      </c>
      <c r="M67" s="201">
        <v>10</v>
      </c>
      <c r="N67" s="199">
        <v>0.7</v>
      </c>
      <c r="O67" s="199"/>
      <c r="P67" s="200">
        <f t="shared" ref="P67" si="18">SUM(M67-N67-O67)</f>
        <v>9.3000000000000007</v>
      </c>
      <c r="Q67" s="202">
        <f t="shared" ref="Q67" si="19">SUM(H67+L67+P67)</f>
        <v>28.074999999999999</v>
      </c>
      <c r="R67" s="307"/>
    </row>
    <row r="68" spans="1:18" ht="15.75" thickBot="1">
      <c r="A68" s="349">
        <v>7</v>
      </c>
      <c r="B68" s="242" t="s">
        <v>62</v>
      </c>
      <c r="C68" s="351" t="s">
        <v>186</v>
      </c>
      <c r="D68" s="243">
        <v>41289</v>
      </c>
      <c r="E68" s="44">
        <v>10</v>
      </c>
      <c r="F68" s="34">
        <v>0.9</v>
      </c>
      <c r="G68" s="35"/>
      <c r="H68" s="36">
        <f t="shared" ref="H68:H71" si="20">SUM(E68-F68-G68)</f>
        <v>9.1</v>
      </c>
      <c r="I68" s="44">
        <v>10</v>
      </c>
      <c r="J68" s="34">
        <v>1.6</v>
      </c>
      <c r="K68" s="35"/>
      <c r="L68" s="36">
        <f t="shared" ref="L68" si="21">SUM(I68-J68-K68)</f>
        <v>8.4</v>
      </c>
      <c r="M68" s="33">
        <v>10</v>
      </c>
      <c r="N68" s="34">
        <v>0.6</v>
      </c>
      <c r="O68" s="35"/>
      <c r="P68" s="36">
        <f t="shared" ref="P68" si="22">SUM(M68-N68-O68)</f>
        <v>9.4</v>
      </c>
      <c r="Q68" s="99">
        <f t="shared" ref="Q68:Q74" si="23">SUM(H68+L68+P68)</f>
        <v>26.9</v>
      </c>
      <c r="R68" s="347">
        <v>81.224999999999994</v>
      </c>
    </row>
    <row r="69" spans="1:18" ht="15.75" thickBot="1">
      <c r="A69" s="350"/>
      <c r="B69" s="244" t="s">
        <v>63</v>
      </c>
      <c r="C69" s="352"/>
      <c r="D69" s="245">
        <v>41389</v>
      </c>
      <c r="E69" s="19">
        <v>9</v>
      </c>
      <c r="F69" s="11">
        <v>0.9</v>
      </c>
      <c r="G69" s="12"/>
      <c r="H69" s="13">
        <f t="shared" si="20"/>
        <v>8.1</v>
      </c>
      <c r="I69" s="10">
        <v>10</v>
      </c>
      <c r="J69" s="11">
        <v>1.1000000000000001</v>
      </c>
      <c r="K69" s="12"/>
      <c r="L69" s="13">
        <f t="shared" ref="L69:L74" si="24">SUM(I69-J69-K69)</f>
        <v>8.9</v>
      </c>
      <c r="M69" s="33">
        <v>10</v>
      </c>
      <c r="N69" s="34">
        <v>0.65</v>
      </c>
      <c r="O69" s="35"/>
      <c r="P69" s="36">
        <f t="shared" ref="P69:P71" si="25">SUM(M69-N69-O69)</f>
        <v>9.35</v>
      </c>
      <c r="Q69" s="100">
        <f t="shared" si="23"/>
        <v>26.35</v>
      </c>
      <c r="R69" s="348"/>
    </row>
    <row r="70" spans="1:18" ht="15.75" thickBot="1">
      <c r="A70" s="350"/>
      <c r="B70" s="244" t="s">
        <v>64</v>
      </c>
      <c r="C70" s="352"/>
      <c r="D70" s="245">
        <v>41401</v>
      </c>
      <c r="E70" s="19">
        <v>10</v>
      </c>
      <c r="F70" s="11">
        <v>0.95</v>
      </c>
      <c r="G70" s="12"/>
      <c r="H70" s="13">
        <f t="shared" si="20"/>
        <v>9.0500000000000007</v>
      </c>
      <c r="I70" s="10">
        <v>10</v>
      </c>
      <c r="J70" s="11">
        <v>1.625</v>
      </c>
      <c r="K70" s="12"/>
      <c r="L70" s="13">
        <f t="shared" si="24"/>
        <v>8.375</v>
      </c>
      <c r="M70" s="33">
        <v>10</v>
      </c>
      <c r="N70" s="34">
        <v>0.7</v>
      </c>
      <c r="O70" s="35"/>
      <c r="P70" s="36">
        <f t="shared" si="25"/>
        <v>9.3000000000000007</v>
      </c>
      <c r="Q70" s="100">
        <f t="shared" si="23"/>
        <v>26.725000000000001</v>
      </c>
      <c r="R70" s="348"/>
    </row>
    <row r="71" spans="1:18" ht="15.75" thickBot="1">
      <c r="A71" s="350"/>
      <c r="B71" s="246" t="s">
        <v>65</v>
      </c>
      <c r="C71" s="352"/>
      <c r="D71" s="247">
        <v>41217</v>
      </c>
      <c r="E71" s="248">
        <v>10</v>
      </c>
      <c r="F71" s="249">
        <v>0.85</v>
      </c>
      <c r="G71" s="250"/>
      <c r="H71" s="251">
        <f t="shared" si="20"/>
        <v>9.15</v>
      </c>
      <c r="I71" s="252">
        <v>10</v>
      </c>
      <c r="J71" s="249">
        <v>1.9</v>
      </c>
      <c r="K71" s="250"/>
      <c r="L71" s="251">
        <f t="shared" si="24"/>
        <v>8.1</v>
      </c>
      <c r="M71" s="52">
        <v>10</v>
      </c>
      <c r="N71" s="49">
        <v>0.5</v>
      </c>
      <c r="O71" s="50"/>
      <c r="P71" s="51">
        <f t="shared" si="25"/>
        <v>9.5</v>
      </c>
      <c r="Q71" s="101">
        <f t="shared" si="23"/>
        <v>26.75</v>
      </c>
      <c r="R71" s="348"/>
    </row>
    <row r="72" spans="1:18">
      <c r="A72" s="299">
        <v>8</v>
      </c>
      <c r="B72" s="188" t="s">
        <v>343</v>
      </c>
      <c r="C72" s="302" t="s">
        <v>148</v>
      </c>
      <c r="D72" s="53">
        <v>42338</v>
      </c>
      <c r="E72" s="205">
        <v>9</v>
      </c>
      <c r="F72" s="190">
        <v>1.4</v>
      </c>
      <c r="G72" s="190"/>
      <c r="H72" s="191">
        <f>SUM(E72-F72-G72)</f>
        <v>7.6</v>
      </c>
      <c r="I72" s="192">
        <v>9</v>
      </c>
      <c r="J72" s="190">
        <v>1.1000000000000001</v>
      </c>
      <c r="K72" s="190"/>
      <c r="L72" s="191">
        <f t="shared" si="24"/>
        <v>7.9</v>
      </c>
      <c r="M72" s="192">
        <v>9</v>
      </c>
      <c r="N72" s="190">
        <v>0.9</v>
      </c>
      <c r="O72" s="190"/>
      <c r="P72" s="191">
        <f>SUM(M72-N72-O72)</f>
        <v>8.1</v>
      </c>
      <c r="Q72" s="193">
        <f t="shared" si="23"/>
        <v>23.6</v>
      </c>
      <c r="R72" s="305">
        <v>79.625</v>
      </c>
    </row>
    <row r="73" spans="1:18">
      <c r="A73" s="300"/>
      <c r="B73" s="194" t="s">
        <v>159</v>
      </c>
      <c r="C73" s="303"/>
      <c r="D73" s="241">
        <v>41480</v>
      </c>
      <c r="E73" s="122">
        <v>10</v>
      </c>
      <c r="F73" s="120">
        <v>0.95</v>
      </c>
      <c r="G73" s="120"/>
      <c r="H73" s="121">
        <f>SUM(E73-F73-G73)</f>
        <v>9.0500000000000007</v>
      </c>
      <c r="I73" s="119">
        <v>10</v>
      </c>
      <c r="J73" s="120">
        <v>0.97499999999999998</v>
      </c>
      <c r="K73" s="120"/>
      <c r="L73" s="121">
        <f t="shared" si="24"/>
        <v>9.0250000000000004</v>
      </c>
      <c r="M73" s="119">
        <v>10</v>
      </c>
      <c r="N73" s="120">
        <v>1</v>
      </c>
      <c r="O73" s="120"/>
      <c r="P73" s="121">
        <f>SUM(M73-N73-O73)</f>
        <v>9</v>
      </c>
      <c r="Q73" s="196">
        <f t="shared" si="23"/>
        <v>27.075000000000003</v>
      </c>
      <c r="R73" s="306"/>
    </row>
    <row r="74" spans="1:18">
      <c r="A74" s="300"/>
      <c r="B74" s="194" t="s">
        <v>344</v>
      </c>
      <c r="C74" s="303"/>
      <c r="D74" s="54">
        <v>41613</v>
      </c>
      <c r="E74" s="122">
        <v>10</v>
      </c>
      <c r="F74" s="120">
        <v>0.95</v>
      </c>
      <c r="G74" s="120"/>
      <c r="H74" s="121">
        <f>SUM(E74-F74-G74)</f>
        <v>9.0500000000000007</v>
      </c>
      <c r="I74" s="119">
        <v>10</v>
      </c>
      <c r="J74" s="120">
        <v>1.9</v>
      </c>
      <c r="K74" s="120"/>
      <c r="L74" s="121">
        <f t="shared" si="24"/>
        <v>8.1</v>
      </c>
      <c r="M74" s="119">
        <v>9</v>
      </c>
      <c r="N74" s="120">
        <v>0.5</v>
      </c>
      <c r="O74" s="120"/>
      <c r="P74" s="121">
        <f>SUM(M74-N74-O74)</f>
        <v>8.5</v>
      </c>
      <c r="Q74" s="196">
        <f t="shared" si="23"/>
        <v>25.65</v>
      </c>
      <c r="R74" s="306"/>
    </row>
    <row r="75" spans="1:18">
      <c r="A75" s="300"/>
      <c r="B75" s="194" t="s">
        <v>345</v>
      </c>
      <c r="C75" s="303"/>
      <c r="D75" s="54">
        <v>41680</v>
      </c>
      <c r="E75" s="122">
        <v>10</v>
      </c>
      <c r="F75" s="120">
        <v>1.05</v>
      </c>
      <c r="G75" s="120"/>
      <c r="H75" s="121">
        <f t="shared" ref="H75" si="26">SUM(E75-F75-G75)</f>
        <v>8.9499999999999993</v>
      </c>
      <c r="I75" s="119">
        <v>10</v>
      </c>
      <c r="J75" s="120">
        <v>1.1499999999999999</v>
      </c>
      <c r="K75" s="120"/>
      <c r="L75" s="121">
        <f t="shared" ref="L75" si="27">SUM(I75-J75-K75)</f>
        <v>8.85</v>
      </c>
      <c r="M75" s="119">
        <v>10</v>
      </c>
      <c r="N75" s="120">
        <v>0.9</v>
      </c>
      <c r="O75" s="120"/>
      <c r="P75" s="121">
        <f t="shared" ref="P75" si="28">SUM(M75-N75-O75)</f>
        <v>9.1</v>
      </c>
      <c r="Q75" s="196">
        <f t="shared" ref="Q75" si="29">SUM(H75+L75+P75)</f>
        <v>26.9</v>
      </c>
      <c r="R75" s="306"/>
    </row>
    <row r="76" spans="1:18" ht="15.75" thickBot="1">
      <c r="A76" s="301"/>
      <c r="B76" s="197" t="s">
        <v>160</v>
      </c>
      <c r="C76" s="304"/>
      <c r="D76" s="55">
        <v>41539</v>
      </c>
      <c r="E76" s="228">
        <v>10</v>
      </c>
      <c r="F76" s="199">
        <v>1.45</v>
      </c>
      <c r="G76" s="199"/>
      <c r="H76" s="200">
        <f>SUM(E76-F76-G76)</f>
        <v>8.5500000000000007</v>
      </c>
      <c r="I76" s="201">
        <v>9</v>
      </c>
      <c r="J76" s="199">
        <v>1.6</v>
      </c>
      <c r="K76" s="199"/>
      <c r="L76" s="200">
        <f>SUM(I76-J76-K76)</f>
        <v>7.4</v>
      </c>
      <c r="M76" s="201">
        <v>10</v>
      </c>
      <c r="N76" s="199">
        <v>1.5</v>
      </c>
      <c r="O76" s="199"/>
      <c r="P76" s="200">
        <f>SUM(M76-N76-O76)</f>
        <v>8.5</v>
      </c>
      <c r="Q76" s="202">
        <f>SUM(H76+L76+P76)</f>
        <v>24.450000000000003</v>
      </c>
      <c r="R76" s="307"/>
    </row>
    <row r="78" spans="1:18" ht="18.75">
      <c r="A78" s="293" t="s">
        <v>346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173"/>
    </row>
    <row r="79" spans="1:18" ht="18.75">
      <c r="A79" s="16"/>
      <c r="B79" s="293" t="s">
        <v>19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</row>
    <row r="80" spans="1:18" ht="15.75" thickBot="1">
      <c r="B80" s="22" t="s">
        <v>20</v>
      </c>
      <c r="E80" s="294" t="s">
        <v>0</v>
      </c>
      <c r="F80" s="295"/>
      <c r="G80" s="295"/>
      <c r="H80" s="295"/>
      <c r="I80" s="296" t="s">
        <v>1</v>
      </c>
      <c r="J80" s="297"/>
      <c r="K80" s="297"/>
      <c r="L80" s="297"/>
      <c r="M80" s="298" t="s">
        <v>29</v>
      </c>
      <c r="N80" s="298"/>
      <c r="O80" s="298"/>
      <c r="P80" s="298"/>
    </row>
    <row r="81" spans="1:18" ht="30.75" thickBot="1">
      <c r="B81" s="4" t="s">
        <v>3</v>
      </c>
      <c r="C81" s="4" t="s">
        <v>4</v>
      </c>
      <c r="D81" s="254" t="s">
        <v>5</v>
      </c>
      <c r="E81" s="5" t="s">
        <v>7</v>
      </c>
      <c r="F81" s="5" t="s">
        <v>8</v>
      </c>
      <c r="G81" s="5" t="s">
        <v>9</v>
      </c>
      <c r="H81" s="5" t="s">
        <v>10</v>
      </c>
      <c r="I81" s="6" t="s">
        <v>7</v>
      </c>
      <c r="J81" s="6" t="s">
        <v>8</v>
      </c>
      <c r="K81" s="6" t="s">
        <v>9</v>
      </c>
      <c r="L81" s="6" t="s">
        <v>11</v>
      </c>
      <c r="M81" s="7" t="s">
        <v>7</v>
      </c>
      <c r="N81" s="7" t="s">
        <v>12</v>
      </c>
      <c r="O81" s="7" t="s">
        <v>9</v>
      </c>
      <c r="P81" s="7" t="s">
        <v>13</v>
      </c>
      <c r="Q81" s="98" t="s">
        <v>6</v>
      </c>
      <c r="R81" s="278" t="s">
        <v>185</v>
      </c>
    </row>
    <row r="82" spans="1:18">
      <c r="A82" s="341">
        <v>1</v>
      </c>
      <c r="B82" s="97" t="s">
        <v>347</v>
      </c>
      <c r="C82" s="315" t="s">
        <v>58</v>
      </c>
      <c r="D82" s="255">
        <v>42177</v>
      </c>
      <c r="E82" s="175">
        <v>10</v>
      </c>
      <c r="F82" s="59">
        <v>0.77500000000000002</v>
      </c>
      <c r="G82" s="59"/>
      <c r="H82" s="60">
        <f t="shared" ref="H82:H104" si="30">SUM(E82-F82-G82)</f>
        <v>9.2249999999999996</v>
      </c>
      <c r="I82" s="176">
        <v>10</v>
      </c>
      <c r="J82" s="59">
        <v>0.45</v>
      </c>
      <c r="K82" s="59"/>
      <c r="L82" s="60">
        <f t="shared" ref="L82:L104" si="31">SUM(I82-J82-K82)</f>
        <v>9.5500000000000007</v>
      </c>
      <c r="M82" s="176">
        <v>10</v>
      </c>
      <c r="N82" s="59">
        <v>0.2</v>
      </c>
      <c r="O82" s="59"/>
      <c r="P82" s="60">
        <f t="shared" ref="P82:P104" si="32">SUM(M82-N82-O82)</f>
        <v>9.8000000000000007</v>
      </c>
      <c r="Q82" s="83">
        <f t="shared" ref="Q82:Q104" si="33">SUM(H82+L82+P82)</f>
        <v>28.574999999999999</v>
      </c>
      <c r="R82" s="338">
        <v>85.6</v>
      </c>
    </row>
    <row r="83" spans="1:18">
      <c r="A83" s="342"/>
      <c r="B83" s="258" t="s">
        <v>348</v>
      </c>
      <c r="C83" s="316"/>
      <c r="D83" s="259">
        <v>41781</v>
      </c>
      <c r="E83" s="123">
        <v>10</v>
      </c>
      <c r="F83" s="62">
        <v>0.9</v>
      </c>
      <c r="G83" s="62"/>
      <c r="H83" s="63">
        <f t="shared" si="30"/>
        <v>9.1</v>
      </c>
      <c r="I83" s="118">
        <v>10</v>
      </c>
      <c r="J83" s="62">
        <v>0.55000000000000004</v>
      </c>
      <c r="K83" s="62"/>
      <c r="L83" s="63">
        <f t="shared" si="31"/>
        <v>9.4499999999999993</v>
      </c>
      <c r="M83" s="118">
        <v>10</v>
      </c>
      <c r="N83" s="62">
        <v>0.4</v>
      </c>
      <c r="O83" s="62"/>
      <c r="P83" s="63">
        <f t="shared" si="32"/>
        <v>9.6</v>
      </c>
      <c r="Q83" s="85">
        <f t="shared" si="33"/>
        <v>28.15</v>
      </c>
      <c r="R83" s="339"/>
    </row>
    <row r="84" spans="1:18">
      <c r="A84" s="342"/>
      <c r="B84" s="258" t="s">
        <v>349</v>
      </c>
      <c r="C84" s="316"/>
      <c r="D84" s="260">
        <v>42153</v>
      </c>
      <c r="E84" s="123">
        <v>10</v>
      </c>
      <c r="F84" s="62">
        <v>0.75</v>
      </c>
      <c r="G84" s="62"/>
      <c r="H84" s="63">
        <f t="shared" si="30"/>
        <v>9.25</v>
      </c>
      <c r="I84" s="118">
        <v>9</v>
      </c>
      <c r="J84" s="62">
        <v>0.7</v>
      </c>
      <c r="K84" s="62"/>
      <c r="L84" s="63">
        <f t="shared" si="31"/>
        <v>8.3000000000000007</v>
      </c>
      <c r="M84" s="118">
        <v>10</v>
      </c>
      <c r="N84" s="62">
        <v>0.5</v>
      </c>
      <c r="O84" s="62"/>
      <c r="P84" s="63">
        <f t="shared" si="32"/>
        <v>9.5</v>
      </c>
      <c r="Q84" s="85">
        <f t="shared" si="33"/>
        <v>27.05</v>
      </c>
      <c r="R84" s="339"/>
    </row>
    <row r="85" spans="1:18" ht="15.75" thickBot="1">
      <c r="A85" s="342"/>
      <c r="B85" s="96" t="s">
        <v>350</v>
      </c>
      <c r="C85" s="317"/>
      <c r="D85" s="279">
        <v>42154</v>
      </c>
      <c r="E85" s="280">
        <v>10</v>
      </c>
      <c r="F85" s="262">
        <v>0.55000000000000004</v>
      </c>
      <c r="G85" s="262"/>
      <c r="H85" s="263">
        <f t="shared" si="30"/>
        <v>9.4499999999999993</v>
      </c>
      <c r="I85" s="281">
        <v>10</v>
      </c>
      <c r="J85" s="262">
        <v>0.42499999999999999</v>
      </c>
      <c r="K85" s="262"/>
      <c r="L85" s="263">
        <f t="shared" si="31"/>
        <v>9.5749999999999993</v>
      </c>
      <c r="M85" s="281">
        <v>10</v>
      </c>
      <c r="N85" s="262">
        <v>0.3</v>
      </c>
      <c r="O85" s="262"/>
      <c r="P85" s="263">
        <f t="shared" si="32"/>
        <v>9.6999999999999993</v>
      </c>
      <c r="Q85" s="88">
        <f t="shared" si="33"/>
        <v>28.724999999999998</v>
      </c>
      <c r="R85" s="340"/>
    </row>
    <row r="86" spans="1:18">
      <c r="A86" s="344">
        <v>2</v>
      </c>
      <c r="B86" s="282" t="s">
        <v>356</v>
      </c>
      <c r="C86" s="330" t="s">
        <v>124</v>
      </c>
      <c r="D86" s="283">
        <v>41858</v>
      </c>
      <c r="E86" s="284">
        <v>10</v>
      </c>
      <c r="F86" s="285">
        <v>1.125</v>
      </c>
      <c r="G86" s="285"/>
      <c r="H86" s="286">
        <f t="shared" si="30"/>
        <v>8.875</v>
      </c>
      <c r="I86" s="287">
        <v>10</v>
      </c>
      <c r="J86" s="285">
        <v>0.625</v>
      </c>
      <c r="K86" s="285"/>
      <c r="L86" s="286">
        <f t="shared" si="31"/>
        <v>9.375</v>
      </c>
      <c r="M86" s="287">
        <v>10</v>
      </c>
      <c r="N86" s="285">
        <v>0.3</v>
      </c>
      <c r="O86" s="285"/>
      <c r="P86" s="286">
        <f t="shared" si="32"/>
        <v>9.6999999999999993</v>
      </c>
      <c r="Q86" s="288">
        <f t="shared" si="33"/>
        <v>27.95</v>
      </c>
      <c r="R86" s="338">
        <v>84.65</v>
      </c>
    </row>
    <row r="87" spans="1:18">
      <c r="A87" s="345"/>
      <c r="B87" s="276" t="s">
        <v>357</v>
      </c>
      <c r="C87" s="330"/>
      <c r="D87" s="177">
        <v>41701</v>
      </c>
      <c r="E87" s="123">
        <v>10</v>
      </c>
      <c r="F87" s="62">
        <v>0.77500000000000002</v>
      </c>
      <c r="G87" s="62"/>
      <c r="H87" s="63">
        <f t="shared" si="30"/>
        <v>9.2249999999999996</v>
      </c>
      <c r="I87" s="118">
        <v>10</v>
      </c>
      <c r="J87" s="62">
        <v>0.8</v>
      </c>
      <c r="K87" s="62"/>
      <c r="L87" s="63">
        <f t="shared" si="31"/>
        <v>9.1999999999999993</v>
      </c>
      <c r="M87" s="118">
        <v>10</v>
      </c>
      <c r="N87" s="62">
        <v>0.5</v>
      </c>
      <c r="O87" s="62"/>
      <c r="P87" s="63">
        <f t="shared" si="32"/>
        <v>9.5</v>
      </c>
      <c r="Q87" s="88">
        <f t="shared" si="33"/>
        <v>27.924999999999997</v>
      </c>
      <c r="R87" s="339"/>
    </row>
    <row r="88" spans="1:18">
      <c r="A88" s="345"/>
      <c r="B88" s="276" t="s">
        <v>383</v>
      </c>
      <c r="C88" s="330"/>
      <c r="D88" s="177">
        <v>42238</v>
      </c>
      <c r="E88" s="123">
        <v>10</v>
      </c>
      <c r="F88" s="62">
        <v>0.95</v>
      </c>
      <c r="G88" s="62"/>
      <c r="H88" s="63">
        <f t="shared" si="30"/>
        <v>9.0500000000000007</v>
      </c>
      <c r="I88" s="118">
        <v>10</v>
      </c>
      <c r="J88" s="62">
        <v>1.1000000000000001</v>
      </c>
      <c r="K88" s="62"/>
      <c r="L88" s="63">
        <f t="shared" si="31"/>
        <v>8.9</v>
      </c>
      <c r="M88" s="118">
        <v>10</v>
      </c>
      <c r="N88" s="62">
        <v>0.1</v>
      </c>
      <c r="O88" s="62"/>
      <c r="P88" s="63">
        <f t="shared" si="32"/>
        <v>9.9</v>
      </c>
      <c r="Q88" s="88">
        <f t="shared" si="33"/>
        <v>27.85</v>
      </c>
      <c r="R88" s="339"/>
    </row>
    <row r="89" spans="1:18" ht="15.75" thickBot="1">
      <c r="A89" s="346"/>
      <c r="B89" s="276" t="s">
        <v>358</v>
      </c>
      <c r="C89" s="330"/>
      <c r="D89" s="177">
        <v>42081</v>
      </c>
      <c r="E89" s="123">
        <v>10</v>
      </c>
      <c r="F89" s="62">
        <v>0.92500000000000004</v>
      </c>
      <c r="G89" s="62"/>
      <c r="H89" s="63">
        <f t="shared" si="30"/>
        <v>9.0749999999999993</v>
      </c>
      <c r="I89" s="118">
        <v>10</v>
      </c>
      <c r="J89" s="62">
        <v>0.67500000000000004</v>
      </c>
      <c r="K89" s="62"/>
      <c r="L89" s="63">
        <f t="shared" si="31"/>
        <v>9.3249999999999993</v>
      </c>
      <c r="M89" s="118">
        <v>10</v>
      </c>
      <c r="N89" s="62">
        <v>0.2</v>
      </c>
      <c r="O89" s="62"/>
      <c r="P89" s="63">
        <f t="shared" si="32"/>
        <v>9.8000000000000007</v>
      </c>
      <c r="Q89" s="88">
        <f t="shared" si="33"/>
        <v>28.2</v>
      </c>
      <c r="R89" s="339"/>
    </row>
    <row r="90" spans="1:18">
      <c r="A90" s="341">
        <v>3</v>
      </c>
      <c r="B90" s="289" t="s">
        <v>363</v>
      </c>
      <c r="C90" s="315" t="s">
        <v>148</v>
      </c>
      <c r="D90" s="174">
        <v>42715</v>
      </c>
      <c r="E90" s="175">
        <v>10</v>
      </c>
      <c r="F90" s="59">
        <v>1.2250000000000001</v>
      </c>
      <c r="G90" s="59"/>
      <c r="H90" s="60">
        <f t="shared" si="30"/>
        <v>8.7750000000000004</v>
      </c>
      <c r="I90" s="176">
        <v>10</v>
      </c>
      <c r="J90" s="59">
        <v>1.65</v>
      </c>
      <c r="K90" s="59"/>
      <c r="L90" s="60">
        <f t="shared" si="31"/>
        <v>8.35</v>
      </c>
      <c r="M90" s="176">
        <v>10</v>
      </c>
      <c r="N90" s="59">
        <v>0.4</v>
      </c>
      <c r="O90" s="59"/>
      <c r="P90" s="60">
        <f t="shared" si="32"/>
        <v>9.6</v>
      </c>
      <c r="Q90" s="221">
        <f t="shared" si="33"/>
        <v>26.725000000000001</v>
      </c>
      <c r="R90" s="338">
        <v>83.9</v>
      </c>
    </row>
    <row r="91" spans="1:18">
      <c r="A91" s="342"/>
      <c r="B91" s="84" t="s">
        <v>359</v>
      </c>
      <c r="C91" s="316"/>
      <c r="D91" s="177">
        <v>42003</v>
      </c>
      <c r="E91" s="123">
        <v>10</v>
      </c>
      <c r="F91" s="62">
        <v>1.1499999999999999</v>
      </c>
      <c r="G91" s="62"/>
      <c r="H91" s="63">
        <f t="shared" si="30"/>
        <v>8.85</v>
      </c>
      <c r="I91" s="118">
        <v>10</v>
      </c>
      <c r="J91" s="62">
        <v>0.95</v>
      </c>
      <c r="K91" s="62"/>
      <c r="L91" s="63">
        <f t="shared" si="31"/>
        <v>9.0500000000000007</v>
      </c>
      <c r="M91" s="118">
        <v>10</v>
      </c>
      <c r="N91" s="62">
        <v>10</v>
      </c>
      <c r="O91" s="62"/>
      <c r="P91" s="63">
        <f t="shared" si="32"/>
        <v>0</v>
      </c>
      <c r="Q91" s="88">
        <f t="shared" si="33"/>
        <v>17.899999999999999</v>
      </c>
      <c r="R91" s="339"/>
    </row>
    <row r="92" spans="1:18">
      <c r="A92" s="342"/>
      <c r="B92" s="185" t="s">
        <v>361</v>
      </c>
      <c r="C92" s="316"/>
      <c r="D92" s="177">
        <v>42096</v>
      </c>
      <c r="E92" s="123">
        <v>10</v>
      </c>
      <c r="F92" s="62">
        <v>0.75</v>
      </c>
      <c r="G92" s="62"/>
      <c r="H92" s="63">
        <f t="shared" si="30"/>
        <v>9.25</v>
      </c>
      <c r="I92" s="118">
        <v>10</v>
      </c>
      <c r="J92" s="62">
        <v>0.75</v>
      </c>
      <c r="K92" s="62"/>
      <c r="L92" s="63">
        <f t="shared" si="31"/>
        <v>9.25</v>
      </c>
      <c r="M92" s="118">
        <v>10</v>
      </c>
      <c r="N92" s="62">
        <v>0.2</v>
      </c>
      <c r="O92" s="62"/>
      <c r="P92" s="63">
        <f t="shared" si="32"/>
        <v>9.8000000000000007</v>
      </c>
      <c r="Q92" s="88">
        <f t="shared" si="33"/>
        <v>28.3</v>
      </c>
      <c r="R92" s="339"/>
    </row>
    <row r="93" spans="1:18">
      <c r="A93" s="342"/>
      <c r="B93" s="84" t="s">
        <v>360</v>
      </c>
      <c r="C93" s="316"/>
      <c r="D93" s="177">
        <v>41798</v>
      </c>
      <c r="E93" s="123">
        <v>10</v>
      </c>
      <c r="F93" s="62">
        <v>0.97499999999999998</v>
      </c>
      <c r="G93" s="62"/>
      <c r="H93" s="63">
        <f t="shared" si="30"/>
        <v>9.0250000000000004</v>
      </c>
      <c r="I93" s="118">
        <v>10</v>
      </c>
      <c r="J93" s="62">
        <v>0.77500000000000002</v>
      </c>
      <c r="K93" s="62"/>
      <c r="L93" s="63">
        <f t="shared" si="31"/>
        <v>9.2249999999999996</v>
      </c>
      <c r="M93" s="118">
        <v>10</v>
      </c>
      <c r="N93" s="62">
        <v>0.15</v>
      </c>
      <c r="O93" s="62"/>
      <c r="P93" s="63">
        <f t="shared" si="32"/>
        <v>9.85</v>
      </c>
      <c r="Q93" s="88">
        <f t="shared" si="33"/>
        <v>28.1</v>
      </c>
      <c r="R93" s="339"/>
    </row>
    <row r="94" spans="1:18" ht="15.75" thickBot="1">
      <c r="A94" s="343"/>
      <c r="B94" s="87" t="s">
        <v>362</v>
      </c>
      <c r="C94" s="317"/>
      <c r="D94" s="222">
        <v>41694</v>
      </c>
      <c r="E94" s="187">
        <v>10</v>
      </c>
      <c r="F94" s="64">
        <v>1.175</v>
      </c>
      <c r="G94" s="64"/>
      <c r="H94" s="65">
        <f t="shared" si="30"/>
        <v>8.8249999999999993</v>
      </c>
      <c r="I94" s="184">
        <v>10</v>
      </c>
      <c r="J94" s="64">
        <v>1.1000000000000001</v>
      </c>
      <c r="K94" s="64"/>
      <c r="L94" s="65">
        <f t="shared" si="31"/>
        <v>8.9</v>
      </c>
      <c r="M94" s="184">
        <v>10</v>
      </c>
      <c r="N94" s="64">
        <v>0.45</v>
      </c>
      <c r="O94" s="64"/>
      <c r="P94" s="65">
        <f t="shared" si="32"/>
        <v>9.5500000000000007</v>
      </c>
      <c r="Q94" s="93">
        <f t="shared" si="33"/>
        <v>27.275000000000002</v>
      </c>
      <c r="R94" s="340"/>
    </row>
    <row r="95" spans="1:18">
      <c r="A95" s="299">
        <v>4</v>
      </c>
      <c r="B95" s="203" t="s">
        <v>364</v>
      </c>
      <c r="C95" s="299" t="s">
        <v>124</v>
      </c>
      <c r="D95" s="204">
        <v>42039</v>
      </c>
      <c r="E95" s="205">
        <v>10</v>
      </c>
      <c r="F95" s="190">
        <v>1.575</v>
      </c>
      <c r="G95" s="190"/>
      <c r="H95" s="191">
        <f t="shared" si="30"/>
        <v>8.4250000000000007</v>
      </c>
      <c r="I95" s="192">
        <v>10</v>
      </c>
      <c r="J95" s="190">
        <v>1.1499999999999999</v>
      </c>
      <c r="K95" s="190"/>
      <c r="L95" s="191">
        <f t="shared" si="31"/>
        <v>8.85</v>
      </c>
      <c r="M95" s="192">
        <v>10</v>
      </c>
      <c r="N95" s="190">
        <v>0.6</v>
      </c>
      <c r="O95" s="190"/>
      <c r="P95" s="191">
        <f t="shared" si="32"/>
        <v>9.4</v>
      </c>
      <c r="Q95" s="193">
        <f t="shared" si="33"/>
        <v>26.674999999999997</v>
      </c>
      <c r="R95" s="356">
        <v>83.65</v>
      </c>
    </row>
    <row r="96" spans="1:18">
      <c r="A96" s="300"/>
      <c r="B96" s="194" t="s">
        <v>365</v>
      </c>
      <c r="C96" s="300"/>
      <c r="D96" s="54">
        <v>41660</v>
      </c>
      <c r="E96" s="122">
        <v>10</v>
      </c>
      <c r="F96" s="120">
        <v>1.0249999999999999</v>
      </c>
      <c r="G96" s="120"/>
      <c r="H96" s="121">
        <f t="shared" si="30"/>
        <v>8.9749999999999996</v>
      </c>
      <c r="I96" s="119">
        <v>10</v>
      </c>
      <c r="J96" s="120">
        <v>1.2250000000000001</v>
      </c>
      <c r="K96" s="120"/>
      <c r="L96" s="121">
        <f t="shared" si="31"/>
        <v>8.7750000000000004</v>
      </c>
      <c r="M96" s="119">
        <v>10</v>
      </c>
      <c r="N96" s="120">
        <v>0.4</v>
      </c>
      <c r="O96" s="120"/>
      <c r="P96" s="121">
        <f t="shared" si="32"/>
        <v>9.6</v>
      </c>
      <c r="Q96" s="196">
        <f t="shared" si="33"/>
        <v>27.35</v>
      </c>
      <c r="R96" s="357"/>
    </row>
    <row r="97" spans="1:18">
      <c r="A97" s="300"/>
      <c r="B97" s="208" t="s">
        <v>366</v>
      </c>
      <c r="C97" s="300"/>
      <c r="D97" s="209">
        <v>42314</v>
      </c>
      <c r="E97" s="122">
        <v>10</v>
      </c>
      <c r="F97" s="120">
        <v>1.5</v>
      </c>
      <c r="G97" s="120"/>
      <c r="H97" s="121">
        <f t="shared" si="30"/>
        <v>8.5</v>
      </c>
      <c r="I97" s="119">
        <v>10</v>
      </c>
      <c r="J97" s="120">
        <v>1.25</v>
      </c>
      <c r="K97" s="120"/>
      <c r="L97" s="121">
        <f t="shared" si="31"/>
        <v>8.75</v>
      </c>
      <c r="M97" s="119">
        <v>10</v>
      </c>
      <c r="N97" s="120">
        <v>0.55000000000000004</v>
      </c>
      <c r="O97" s="120"/>
      <c r="P97" s="121">
        <f t="shared" si="32"/>
        <v>9.4499999999999993</v>
      </c>
      <c r="Q97" s="196">
        <f t="shared" si="33"/>
        <v>26.7</v>
      </c>
      <c r="R97" s="357"/>
    </row>
    <row r="98" spans="1:18">
      <c r="A98" s="300"/>
      <c r="B98" s="208" t="s">
        <v>367</v>
      </c>
      <c r="C98" s="300"/>
      <c r="D98" s="209">
        <v>42188</v>
      </c>
      <c r="E98" s="122">
        <v>10</v>
      </c>
      <c r="F98" s="120">
        <v>0.8</v>
      </c>
      <c r="G98" s="120"/>
      <c r="H98" s="121">
        <f t="shared" si="30"/>
        <v>9.1999999999999993</v>
      </c>
      <c r="I98" s="119">
        <v>10</v>
      </c>
      <c r="J98" s="120">
        <v>0.72499999999999998</v>
      </c>
      <c r="K98" s="120"/>
      <c r="L98" s="121">
        <f t="shared" si="31"/>
        <v>9.2750000000000004</v>
      </c>
      <c r="M98" s="119">
        <v>10</v>
      </c>
      <c r="N98" s="120">
        <v>0.1</v>
      </c>
      <c r="O98" s="120"/>
      <c r="P98" s="121">
        <f t="shared" si="32"/>
        <v>9.9</v>
      </c>
      <c r="Q98" s="196">
        <f t="shared" si="33"/>
        <v>28.375</v>
      </c>
      <c r="R98" s="357"/>
    </row>
    <row r="99" spans="1:18" ht="15.75" thickBot="1">
      <c r="A99" s="301"/>
      <c r="B99" s="266" t="s">
        <v>384</v>
      </c>
      <c r="C99" s="301"/>
      <c r="D99" s="55">
        <v>41859</v>
      </c>
      <c r="E99" s="228">
        <v>10</v>
      </c>
      <c r="F99" s="199">
        <v>0.75</v>
      </c>
      <c r="G99" s="199"/>
      <c r="H99" s="200">
        <f t="shared" si="30"/>
        <v>9.25</v>
      </c>
      <c r="I99" s="201">
        <v>10</v>
      </c>
      <c r="J99" s="199">
        <v>1.1499999999999999</v>
      </c>
      <c r="K99" s="199"/>
      <c r="L99" s="200">
        <f t="shared" si="31"/>
        <v>8.85</v>
      </c>
      <c r="M99" s="201">
        <v>10</v>
      </c>
      <c r="N99" s="199">
        <v>0.25</v>
      </c>
      <c r="O99" s="199"/>
      <c r="P99" s="200">
        <f t="shared" si="32"/>
        <v>9.75</v>
      </c>
      <c r="Q99" s="202">
        <f t="shared" si="33"/>
        <v>27.85</v>
      </c>
      <c r="R99" s="358"/>
    </row>
    <row r="100" spans="1:18">
      <c r="A100" s="299">
        <v>4</v>
      </c>
      <c r="B100" s="203" t="s">
        <v>351</v>
      </c>
      <c r="C100" s="353" t="s">
        <v>136</v>
      </c>
      <c r="D100" s="204">
        <v>41904</v>
      </c>
      <c r="E100" s="205">
        <v>10</v>
      </c>
      <c r="F100" s="190">
        <v>0.95</v>
      </c>
      <c r="G100" s="190"/>
      <c r="H100" s="191">
        <f t="shared" si="30"/>
        <v>9.0500000000000007</v>
      </c>
      <c r="I100" s="192">
        <v>10</v>
      </c>
      <c r="J100" s="190">
        <v>0.67500000000000004</v>
      </c>
      <c r="K100" s="190"/>
      <c r="L100" s="191">
        <f t="shared" si="31"/>
        <v>9.3249999999999993</v>
      </c>
      <c r="M100" s="192">
        <v>10</v>
      </c>
      <c r="N100" s="190">
        <v>0.4</v>
      </c>
      <c r="O100" s="190"/>
      <c r="P100" s="191">
        <f t="shared" si="32"/>
        <v>9.6</v>
      </c>
      <c r="Q100" s="230">
        <f t="shared" si="33"/>
        <v>27.975000000000001</v>
      </c>
      <c r="R100" s="356">
        <v>83.6</v>
      </c>
    </row>
    <row r="101" spans="1:18">
      <c r="A101" s="300"/>
      <c r="B101" s="208" t="s">
        <v>352</v>
      </c>
      <c r="C101" s="355"/>
      <c r="D101" s="209">
        <v>41906</v>
      </c>
      <c r="E101" s="122">
        <v>10</v>
      </c>
      <c r="F101" s="120">
        <v>0.92500000000000004</v>
      </c>
      <c r="G101" s="120"/>
      <c r="H101" s="121">
        <f t="shared" si="30"/>
        <v>9.0749999999999993</v>
      </c>
      <c r="I101" s="119">
        <v>10</v>
      </c>
      <c r="J101" s="120">
        <v>0.9</v>
      </c>
      <c r="K101" s="120"/>
      <c r="L101" s="121">
        <f t="shared" si="31"/>
        <v>9.1</v>
      </c>
      <c r="M101" s="119">
        <v>10</v>
      </c>
      <c r="N101" s="120">
        <v>0.6</v>
      </c>
      <c r="O101" s="120"/>
      <c r="P101" s="121">
        <f t="shared" si="32"/>
        <v>9.4</v>
      </c>
      <c r="Q101" s="231">
        <f t="shared" si="33"/>
        <v>27.574999999999996</v>
      </c>
      <c r="R101" s="357"/>
    </row>
    <row r="102" spans="1:18">
      <c r="A102" s="300"/>
      <c r="B102" s="208" t="s">
        <v>353</v>
      </c>
      <c r="C102" s="355"/>
      <c r="D102" s="54">
        <v>41685</v>
      </c>
      <c r="E102" s="122">
        <v>10</v>
      </c>
      <c r="F102" s="120">
        <v>0.97499999999999998</v>
      </c>
      <c r="G102" s="120"/>
      <c r="H102" s="121">
        <f t="shared" si="30"/>
        <v>9.0250000000000004</v>
      </c>
      <c r="I102" s="119">
        <v>10</v>
      </c>
      <c r="J102" s="120">
        <v>0.72499999999999998</v>
      </c>
      <c r="K102" s="120"/>
      <c r="L102" s="121">
        <f t="shared" si="31"/>
        <v>9.2750000000000004</v>
      </c>
      <c r="M102" s="119">
        <v>10</v>
      </c>
      <c r="N102" s="120">
        <v>0.5</v>
      </c>
      <c r="O102" s="120"/>
      <c r="P102" s="121">
        <f t="shared" si="32"/>
        <v>9.5</v>
      </c>
      <c r="Q102" s="231">
        <f t="shared" si="33"/>
        <v>27.8</v>
      </c>
      <c r="R102" s="357"/>
    </row>
    <row r="103" spans="1:18">
      <c r="A103" s="300"/>
      <c r="B103" s="208" t="s">
        <v>354</v>
      </c>
      <c r="C103" s="355"/>
      <c r="D103" s="209">
        <v>41643</v>
      </c>
      <c r="E103" s="122">
        <v>9</v>
      </c>
      <c r="F103" s="120">
        <v>0.47499999999999998</v>
      </c>
      <c r="G103" s="120"/>
      <c r="H103" s="121">
        <f t="shared" si="30"/>
        <v>8.5250000000000004</v>
      </c>
      <c r="I103" s="119">
        <v>10</v>
      </c>
      <c r="J103" s="120">
        <v>1.125</v>
      </c>
      <c r="K103" s="120"/>
      <c r="L103" s="121">
        <f t="shared" si="31"/>
        <v>8.875</v>
      </c>
      <c r="M103" s="119">
        <v>10</v>
      </c>
      <c r="N103" s="120">
        <v>0.4</v>
      </c>
      <c r="O103" s="120"/>
      <c r="P103" s="121">
        <f t="shared" si="32"/>
        <v>9.6</v>
      </c>
      <c r="Q103" s="231">
        <f t="shared" si="33"/>
        <v>27</v>
      </c>
      <c r="R103" s="357"/>
    </row>
    <row r="104" spans="1:18" ht="15.75" thickBot="1">
      <c r="A104" s="301"/>
      <c r="B104" s="210" t="s">
        <v>355</v>
      </c>
      <c r="C104" s="359"/>
      <c r="D104" s="55">
        <v>41881</v>
      </c>
      <c r="E104" s="228">
        <v>9</v>
      </c>
      <c r="F104" s="199">
        <v>1.05</v>
      </c>
      <c r="G104" s="199">
        <v>0.3</v>
      </c>
      <c r="H104" s="200">
        <f t="shared" si="30"/>
        <v>7.65</v>
      </c>
      <c r="I104" s="201">
        <v>10</v>
      </c>
      <c r="J104" s="199">
        <v>0.85</v>
      </c>
      <c r="K104" s="199"/>
      <c r="L104" s="200">
        <f t="shared" si="31"/>
        <v>9.15</v>
      </c>
      <c r="M104" s="201">
        <v>10</v>
      </c>
      <c r="N104" s="199">
        <v>0.8</v>
      </c>
      <c r="O104" s="199"/>
      <c r="P104" s="200">
        <f t="shared" si="32"/>
        <v>9.1999999999999993</v>
      </c>
      <c r="Q104" s="202">
        <f t="shared" si="33"/>
        <v>26</v>
      </c>
      <c r="R104" s="358"/>
    </row>
    <row r="107" spans="1:18" ht="18.75">
      <c r="A107" s="293" t="s">
        <v>368</v>
      </c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173"/>
    </row>
    <row r="108" spans="1:18" ht="18.75">
      <c r="A108" s="16"/>
      <c r="B108" s="293" t="s">
        <v>19</v>
      </c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</row>
    <row r="109" spans="1:18">
      <c r="B109" s="22" t="s">
        <v>20</v>
      </c>
      <c r="E109" s="294" t="s">
        <v>0</v>
      </c>
      <c r="F109" s="295"/>
      <c r="G109" s="295"/>
      <c r="H109" s="295"/>
      <c r="I109" s="296" t="s">
        <v>1</v>
      </c>
      <c r="J109" s="297"/>
      <c r="K109" s="297"/>
      <c r="L109" s="297"/>
      <c r="M109" s="298" t="s">
        <v>29</v>
      </c>
      <c r="N109" s="298"/>
      <c r="O109" s="298"/>
      <c r="P109" s="298"/>
    </row>
    <row r="110" spans="1:18" ht="30.75" thickBot="1">
      <c r="B110" s="4" t="s">
        <v>3</v>
      </c>
      <c r="C110" s="4" t="s">
        <v>4</v>
      </c>
      <c r="D110" s="4" t="s">
        <v>5</v>
      </c>
      <c r="E110" s="5" t="s">
        <v>7</v>
      </c>
      <c r="F110" s="5" t="s">
        <v>8</v>
      </c>
      <c r="G110" s="5" t="s">
        <v>9</v>
      </c>
      <c r="H110" s="5" t="s">
        <v>10</v>
      </c>
      <c r="I110" s="6" t="s">
        <v>7</v>
      </c>
      <c r="J110" s="6" t="s">
        <v>8</v>
      </c>
      <c r="K110" s="6" t="s">
        <v>9</v>
      </c>
      <c r="L110" s="6" t="s">
        <v>11</v>
      </c>
      <c r="M110" s="7" t="s">
        <v>7</v>
      </c>
      <c r="N110" s="7" t="s">
        <v>12</v>
      </c>
      <c r="O110" s="7" t="s">
        <v>9</v>
      </c>
      <c r="P110" s="7" t="s">
        <v>13</v>
      </c>
      <c r="Q110" s="8" t="s">
        <v>6</v>
      </c>
      <c r="R110" s="291" t="s">
        <v>185</v>
      </c>
    </row>
    <row r="111" spans="1:18">
      <c r="A111" s="341">
        <v>1</v>
      </c>
      <c r="B111" s="267" t="s">
        <v>369</v>
      </c>
      <c r="C111" s="315" t="s">
        <v>58</v>
      </c>
      <c r="D111" s="268">
        <v>40865</v>
      </c>
      <c r="E111" s="175">
        <v>10</v>
      </c>
      <c r="F111" s="59">
        <v>0.65</v>
      </c>
      <c r="G111" s="59"/>
      <c r="H111" s="60">
        <f t="shared" ref="H111:H120" si="34">SUM(E111-F111-G111)</f>
        <v>9.35</v>
      </c>
      <c r="I111" s="176">
        <v>10</v>
      </c>
      <c r="J111" s="59">
        <v>0.5</v>
      </c>
      <c r="K111" s="59"/>
      <c r="L111" s="60">
        <f t="shared" ref="L111:L120" si="35">SUM(I111-J111-K111)</f>
        <v>9.5</v>
      </c>
      <c r="M111" s="118">
        <v>10</v>
      </c>
      <c r="N111" s="62">
        <v>0.4</v>
      </c>
      <c r="O111" s="62"/>
      <c r="P111" s="63">
        <f t="shared" ref="P111:P120" si="36">SUM(M111-N111-O111)</f>
        <v>9.6</v>
      </c>
      <c r="Q111" s="83">
        <f t="shared" ref="Q111:Q120" si="37">SUM(H111+L111+P111)</f>
        <v>28.450000000000003</v>
      </c>
      <c r="R111" s="339">
        <v>84.775000000000006</v>
      </c>
    </row>
    <row r="112" spans="1:18">
      <c r="A112" s="342"/>
      <c r="B112" s="258" t="s">
        <v>370</v>
      </c>
      <c r="C112" s="316"/>
      <c r="D112" s="259">
        <v>40826</v>
      </c>
      <c r="E112" s="123">
        <v>10</v>
      </c>
      <c r="F112" s="62">
        <v>0.85</v>
      </c>
      <c r="G112" s="62"/>
      <c r="H112" s="63">
        <f t="shared" si="34"/>
        <v>9.15</v>
      </c>
      <c r="I112" s="118">
        <v>10</v>
      </c>
      <c r="J112" s="62">
        <v>0.82499999999999996</v>
      </c>
      <c r="K112" s="62"/>
      <c r="L112" s="63">
        <f t="shared" si="35"/>
        <v>9.1750000000000007</v>
      </c>
      <c r="M112" s="118">
        <v>10</v>
      </c>
      <c r="N112" s="62">
        <v>0.5</v>
      </c>
      <c r="O112" s="62"/>
      <c r="P112" s="63">
        <f t="shared" si="36"/>
        <v>9.5</v>
      </c>
      <c r="Q112" s="85">
        <f t="shared" si="37"/>
        <v>27.825000000000003</v>
      </c>
      <c r="R112" s="339"/>
    </row>
    <row r="113" spans="1:18">
      <c r="A113" s="342"/>
      <c r="B113" s="258" t="s">
        <v>371</v>
      </c>
      <c r="C113" s="316"/>
      <c r="D113" s="259">
        <v>40641</v>
      </c>
      <c r="E113" s="123">
        <v>10</v>
      </c>
      <c r="F113" s="62">
        <v>0.8</v>
      </c>
      <c r="G113" s="62"/>
      <c r="H113" s="63">
        <f t="shared" si="34"/>
        <v>9.1999999999999993</v>
      </c>
      <c r="I113" s="118">
        <v>10</v>
      </c>
      <c r="J113" s="62">
        <v>0.77500000000000002</v>
      </c>
      <c r="K113" s="62"/>
      <c r="L113" s="63">
        <f t="shared" si="35"/>
        <v>9.2249999999999996</v>
      </c>
      <c r="M113" s="118">
        <v>10</v>
      </c>
      <c r="N113" s="62">
        <v>0.9</v>
      </c>
      <c r="O113" s="62"/>
      <c r="P113" s="63">
        <f t="shared" si="36"/>
        <v>9.1</v>
      </c>
      <c r="Q113" s="85">
        <f t="shared" si="37"/>
        <v>27.524999999999999</v>
      </c>
      <c r="R113" s="339"/>
    </row>
    <row r="114" spans="1:18">
      <c r="A114" s="342"/>
      <c r="B114" s="258" t="s">
        <v>372</v>
      </c>
      <c r="C114" s="316"/>
      <c r="D114" s="259">
        <v>40808</v>
      </c>
      <c r="E114" s="123">
        <v>10</v>
      </c>
      <c r="F114" s="62">
        <v>0.9</v>
      </c>
      <c r="G114" s="62"/>
      <c r="H114" s="63">
        <f t="shared" si="34"/>
        <v>9.1</v>
      </c>
      <c r="I114" s="118">
        <v>10</v>
      </c>
      <c r="J114" s="62">
        <v>0.67500000000000004</v>
      </c>
      <c r="K114" s="62"/>
      <c r="L114" s="63">
        <f t="shared" si="35"/>
        <v>9.3249999999999993</v>
      </c>
      <c r="M114" s="118">
        <v>10</v>
      </c>
      <c r="N114" s="62">
        <v>0.6</v>
      </c>
      <c r="O114" s="62"/>
      <c r="P114" s="63">
        <f t="shared" si="36"/>
        <v>9.4</v>
      </c>
      <c r="Q114" s="85">
        <f t="shared" si="37"/>
        <v>27.824999999999996</v>
      </c>
      <c r="R114" s="339"/>
    </row>
    <row r="115" spans="1:18" ht="15.75" thickBot="1">
      <c r="A115" s="343"/>
      <c r="B115" s="96" t="s">
        <v>373</v>
      </c>
      <c r="C115" s="317"/>
      <c r="D115" s="261">
        <v>40765</v>
      </c>
      <c r="E115" s="187">
        <v>10</v>
      </c>
      <c r="F115" s="64">
        <v>0.75</v>
      </c>
      <c r="G115" s="290"/>
      <c r="H115" s="65">
        <f t="shared" si="34"/>
        <v>9.25</v>
      </c>
      <c r="I115" s="184">
        <v>10</v>
      </c>
      <c r="J115" s="64">
        <v>0.65</v>
      </c>
      <c r="K115" s="290"/>
      <c r="L115" s="65">
        <f t="shared" si="35"/>
        <v>9.35</v>
      </c>
      <c r="M115" s="118">
        <v>10</v>
      </c>
      <c r="N115" s="62">
        <v>0.3</v>
      </c>
      <c r="O115" s="62"/>
      <c r="P115" s="63">
        <f t="shared" si="36"/>
        <v>9.6999999999999993</v>
      </c>
      <c r="Q115" s="93">
        <f t="shared" si="37"/>
        <v>28.3</v>
      </c>
      <c r="R115" s="340"/>
    </row>
    <row r="116" spans="1:18">
      <c r="A116" s="329">
        <v>2</v>
      </c>
      <c r="B116" s="275" t="s">
        <v>378</v>
      </c>
      <c r="C116" s="344" t="s">
        <v>58</v>
      </c>
      <c r="D116" s="174">
        <v>40548</v>
      </c>
      <c r="E116" s="175">
        <v>10</v>
      </c>
      <c r="F116" s="59">
        <v>1.375</v>
      </c>
      <c r="G116" s="59"/>
      <c r="H116" s="60">
        <f t="shared" si="34"/>
        <v>8.625</v>
      </c>
      <c r="I116" s="176">
        <v>10</v>
      </c>
      <c r="J116" s="59">
        <v>0.95</v>
      </c>
      <c r="K116" s="59"/>
      <c r="L116" s="60">
        <f t="shared" si="35"/>
        <v>9.0500000000000007</v>
      </c>
      <c r="M116" s="176">
        <v>10</v>
      </c>
      <c r="N116" s="59">
        <v>1.1000000000000001</v>
      </c>
      <c r="O116" s="59"/>
      <c r="P116" s="60">
        <f t="shared" si="36"/>
        <v>8.9</v>
      </c>
      <c r="Q116" s="83">
        <f t="shared" si="37"/>
        <v>26.575000000000003</v>
      </c>
      <c r="R116" s="338">
        <v>84.15</v>
      </c>
    </row>
    <row r="117" spans="1:18">
      <c r="A117" s="330"/>
      <c r="B117" s="276" t="s">
        <v>379</v>
      </c>
      <c r="C117" s="345"/>
      <c r="D117" s="177">
        <v>40276</v>
      </c>
      <c r="E117" s="123">
        <v>10</v>
      </c>
      <c r="F117" s="62">
        <v>0.7</v>
      </c>
      <c r="G117" s="62"/>
      <c r="H117" s="63">
        <f t="shared" si="34"/>
        <v>9.3000000000000007</v>
      </c>
      <c r="I117" s="118">
        <v>10</v>
      </c>
      <c r="J117" s="62">
        <v>0.57499999999999996</v>
      </c>
      <c r="K117" s="62"/>
      <c r="L117" s="63">
        <f t="shared" si="35"/>
        <v>9.4250000000000007</v>
      </c>
      <c r="M117" s="118">
        <v>10</v>
      </c>
      <c r="N117" s="62">
        <v>0.6</v>
      </c>
      <c r="O117" s="62"/>
      <c r="P117" s="63">
        <f t="shared" si="36"/>
        <v>9.4</v>
      </c>
      <c r="Q117" s="85">
        <f t="shared" si="37"/>
        <v>28.125</v>
      </c>
      <c r="R117" s="339"/>
    </row>
    <row r="118" spans="1:18">
      <c r="A118" s="330"/>
      <c r="B118" s="276" t="s">
        <v>380</v>
      </c>
      <c r="C118" s="345"/>
      <c r="D118" s="177">
        <v>40857</v>
      </c>
      <c r="E118" s="123">
        <v>0</v>
      </c>
      <c r="F118" s="62">
        <v>0</v>
      </c>
      <c r="G118" s="62"/>
      <c r="H118" s="63">
        <f t="shared" si="34"/>
        <v>0</v>
      </c>
      <c r="I118" s="118">
        <v>0</v>
      </c>
      <c r="J118" s="62">
        <v>0</v>
      </c>
      <c r="K118" s="62"/>
      <c r="L118" s="63">
        <f t="shared" si="35"/>
        <v>0</v>
      </c>
      <c r="M118" s="118">
        <v>0</v>
      </c>
      <c r="N118" s="62">
        <v>0</v>
      </c>
      <c r="O118" s="62"/>
      <c r="P118" s="63">
        <f t="shared" si="36"/>
        <v>0</v>
      </c>
      <c r="Q118" s="85">
        <f t="shared" si="37"/>
        <v>0</v>
      </c>
      <c r="R118" s="339"/>
    </row>
    <row r="119" spans="1:18">
      <c r="A119" s="330"/>
      <c r="B119" s="276" t="s">
        <v>381</v>
      </c>
      <c r="C119" s="345"/>
      <c r="D119" s="177">
        <v>40303</v>
      </c>
      <c r="E119" s="123">
        <v>10</v>
      </c>
      <c r="F119" s="62">
        <v>1.075</v>
      </c>
      <c r="G119" s="62"/>
      <c r="H119" s="63">
        <f t="shared" si="34"/>
        <v>8.9250000000000007</v>
      </c>
      <c r="I119" s="118">
        <v>10</v>
      </c>
      <c r="J119" s="62">
        <v>0.7</v>
      </c>
      <c r="K119" s="62"/>
      <c r="L119" s="63">
        <f t="shared" si="35"/>
        <v>9.3000000000000007</v>
      </c>
      <c r="M119" s="118">
        <v>10</v>
      </c>
      <c r="N119" s="62">
        <v>0.4</v>
      </c>
      <c r="O119" s="62"/>
      <c r="P119" s="63">
        <f t="shared" si="36"/>
        <v>9.6</v>
      </c>
      <c r="Q119" s="85">
        <f t="shared" si="37"/>
        <v>27.825000000000003</v>
      </c>
      <c r="R119" s="339"/>
    </row>
    <row r="120" spans="1:18" ht="15.75" thickBot="1">
      <c r="A120" s="331"/>
      <c r="B120" s="277" t="s">
        <v>382</v>
      </c>
      <c r="C120" s="346"/>
      <c r="D120" s="222">
        <v>40357</v>
      </c>
      <c r="E120" s="187">
        <v>10</v>
      </c>
      <c r="F120" s="64">
        <v>0.77500000000000002</v>
      </c>
      <c r="G120" s="64"/>
      <c r="H120" s="65">
        <f t="shared" si="34"/>
        <v>9.2249999999999996</v>
      </c>
      <c r="I120" s="184">
        <v>10</v>
      </c>
      <c r="J120" s="64">
        <v>0.52500000000000002</v>
      </c>
      <c r="K120" s="64"/>
      <c r="L120" s="65">
        <f t="shared" si="35"/>
        <v>9.4749999999999996</v>
      </c>
      <c r="M120" s="184">
        <v>10</v>
      </c>
      <c r="N120" s="64">
        <v>0.5</v>
      </c>
      <c r="O120" s="64"/>
      <c r="P120" s="65">
        <f t="shared" si="36"/>
        <v>9.5</v>
      </c>
      <c r="Q120" s="93">
        <f t="shared" si="37"/>
        <v>28.2</v>
      </c>
      <c r="R120" s="340"/>
    </row>
    <row r="121" spans="1:18">
      <c r="A121" s="329">
        <v>3</v>
      </c>
      <c r="B121" s="269" t="s">
        <v>374</v>
      </c>
      <c r="C121" s="329" t="s">
        <v>136</v>
      </c>
      <c r="D121" s="94">
        <v>41182</v>
      </c>
      <c r="E121" s="270">
        <v>10</v>
      </c>
      <c r="F121" s="256">
        <v>1.45</v>
      </c>
      <c r="G121" s="59"/>
      <c r="H121" s="60">
        <f>SUM(E121-F121-G121)</f>
        <v>8.5500000000000007</v>
      </c>
      <c r="I121" s="257">
        <v>10</v>
      </c>
      <c r="J121" s="256">
        <v>0.92500000000000004</v>
      </c>
      <c r="K121" s="59"/>
      <c r="L121" s="60">
        <f>SUM(I121-J121-K121)</f>
        <v>9.0749999999999993</v>
      </c>
      <c r="M121" s="257">
        <v>10</v>
      </c>
      <c r="N121" s="256">
        <v>1</v>
      </c>
      <c r="O121" s="59"/>
      <c r="P121" s="60">
        <f>SUM(M121-N121-O121)</f>
        <v>9</v>
      </c>
      <c r="Q121" s="83">
        <f>SUM(H121+L121+P121)</f>
        <v>26.625</v>
      </c>
      <c r="R121" s="338">
        <v>80.55</v>
      </c>
    </row>
    <row r="122" spans="1:18">
      <c r="A122" s="330"/>
      <c r="B122" s="271" t="s">
        <v>375</v>
      </c>
      <c r="C122" s="330"/>
      <c r="D122" s="95">
        <v>40809</v>
      </c>
      <c r="E122" s="272">
        <v>10</v>
      </c>
      <c r="F122" s="61">
        <v>0.65</v>
      </c>
      <c r="G122" s="62">
        <v>0.2</v>
      </c>
      <c r="H122" s="63">
        <f>SUM(E122-F122-G122)</f>
        <v>9.15</v>
      </c>
      <c r="I122" s="67">
        <v>9</v>
      </c>
      <c r="J122" s="61">
        <v>1.1000000000000001</v>
      </c>
      <c r="K122" s="62"/>
      <c r="L122" s="63">
        <f>SUM(I122-J122-K122)</f>
        <v>7.9</v>
      </c>
      <c r="M122" s="67">
        <v>10</v>
      </c>
      <c r="N122" s="61">
        <v>0.4</v>
      </c>
      <c r="O122" s="62"/>
      <c r="P122" s="63">
        <f>SUM(M122-N122-O122)</f>
        <v>9.6</v>
      </c>
      <c r="Q122" s="85">
        <f>SUM(H122+L122+P122)</f>
        <v>26.65</v>
      </c>
      <c r="R122" s="339"/>
    </row>
    <row r="123" spans="1:18">
      <c r="A123" s="330"/>
      <c r="B123" s="271" t="s">
        <v>376</v>
      </c>
      <c r="C123" s="330"/>
      <c r="D123" s="95">
        <v>41282</v>
      </c>
      <c r="E123" s="272">
        <v>10</v>
      </c>
      <c r="F123" s="61">
        <v>1.55</v>
      </c>
      <c r="G123" s="62">
        <v>0.1</v>
      </c>
      <c r="H123" s="63">
        <f>SUM(E123-F123-G123)</f>
        <v>8.35</v>
      </c>
      <c r="I123" s="67">
        <v>10</v>
      </c>
      <c r="J123" s="61">
        <v>0.9</v>
      </c>
      <c r="K123" s="62"/>
      <c r="L123" s="63">
        <f>SUM(I123-J123-K123)</f>
        <v>9.1</v>
      </c>
      <c r="M123" s="67">
        <v>10</v>
      </c>
      <c r="N123" s="61">
        <v>1.4</v>
      </c>
      <c r="O123" s="62"/>
      <c r="P123" s="63">
        <f>SUM(M123-N123-O123)</f>
        <v>8.6</v>
      </c>
      <c r="Q123" s="85">
        <f>SUM(H123+L123+P123)</f>
        <v>26.049999999999997</v>
      </c>
      <c r="R123" s="339"/>
    </row>
    <row r="124" spans="1:18" ht="15.75" thickBot="1">
      <c r="A124" s="331"/>
      <c r="B124" s="273" t="s">
        <v>377</v>
      </c>
      <c r="C124" s="331"/>
      <c r="D124" s="92">
        <v>40689</v>
      </c>
      <c r="E124" s="274">
        <v>10</v>
      </c>
      <c r="F124" s="264">
        <v>1.1000000000000001</v>
      </c>
      <c r="G124" s="64">
        <v>0.1</v>
      </c>
      <c r="H124" s="65">
        <f>SUM(E124-F124-G124)</f>
        <v>8.8000000000000007</v>
      </c>
      <c r="I124" s="265">
        <v>9</v>
      </c>
      <c r="J124" s="264">
        <v>1.0249999999999999</v>
      </c>
      <c r="K124" s="64"/>
      <c r="L124" s="65">
        <f>SUM(I124-J124-K124)</f>
        <v>7.9749999999999996</v>
      </c>
      <c r="M124" s="265">
        <v>10</v>
      </c>
      <c r="N124" s="264">
        <v>0.7</v>
      </c>
      <c r="O124" s="64"/>
      <c r="P124" s="65">
        <f>SUM(M124-N124-O124)</f>
        <v>9.3000000000000007</v>
      </c>
      <c r="Q124" s="93">
        <f>SUM(H124+L124+P124)</f>
        <v>26.074999999999999</v>
      </c>
      <c r="R124" s="340"/>
    </row>
  </sheetData>
  <sortState ref="B50:B53">
    <sortCondition ref="B91"/>
  </sortState>
  <mergeCells count="89">
    <mergeCell ref="A116:A120"/>
    <mergeCell ref="C116:C120"/>
    <mergeCell ref="R111:R115"/>
    <mergeCell ref="R116:R120"/>
    <mergeCell ref="E109:H109"/>
    <mergeCell ref="I109:L109"/>
    <mergeCell ref="M109:P109"/>
    <mergeCell ref="A111:A115"/>
    <mergeCell ref="C111:C115"/>
    <mergeCell ref="A100:A104"/>
    <mergeCell ref="C100:C104"/>
    <mergeCell ref="R100:R104"/>
    <mergeCell ref="A107:P107"/>
    <mergeCell ref="B108:Q108"/>
    <mergeCell ref="A90:A94"/>
    <mergeCell ref="C90:C94"/>
    <mergeCell ref="R90:R94"/>
    <mergeCell ref="A95:A99"/>
    <mergeCell ref="C95:C99"/>
    <mergeCell ref="R95:R99"/>
    <mergeCell ref="A82:A85"/>
    <mergeCell ref="C82:C85"/>
    <mergeCell ref="R82:R85"/>
    <mergeCell ref="A86:A89"/>
    <mergeCell ref="C86:C89"/>
    <mergeCell ref="R86:R89"/>
    <mergeCell ref="A78:P78"/>
    <mergeCell ref="B79:Q79"/>
    <mergeCell ref="E80:H80"/>
    <mergeCell ref="I80:L80"/>
    <mergeCell ref="M80:P80"/>
    <mergeCell ref="A121:A124"/>
    <mergeCell ref="C121:C124"/>
    <mergeCell ref="R121:R124"/>
    <mergeCell ref="A1:P1"/>
    <mergeCell ref="B2:Q2"/>
    <mergeCell ref="E3:H3"/>
    <mergeCell ref="I3:L3"/>
    <mergeCell ref="M3:P3"/>
    <mergeCell ref="A45:A49"/>
    <mergeCell ref="C45:C49"/>
    <mergeCell ref="R45:R49"/>
    <mergeCell ref="A50:A54"/>
    <mergeCell ref="R68:R71"/>
    <mergeCell ref="A68:A71"/>
    <mergeCell ref="C68:C71"/>
    <mergeCell ref="A23:A26"/>
    <mergeCell ref="C23:C26"/>
    <mergeCell ref="R23:R26"/>
    <mergeCell ref="A27:A30"/>
    <mergeCell ref="C27:C30"/>
    <mergeCell ref="R27:R30"/>
    <mergeCell ref="A14:A18"/>
    <mergeCell ref="C14:C18"/>
    <mergeCell ref="R14:R18"/>
    <mergeCell ref="A19:A22"/>
    <mergeCell ref="C19:C22"/>
    <mergeCell ref="R19:R22"/>
    <mergeCell ref="A5:A8"/>
    <mergeCell ref="C5:C8"/>
    <mergeCell ref="R5:R8"/>
    <mergeCell ref="A9:A13"/>
    <mergeCell ref="C9:C13"/>
    <mergeCell ref="R9:R13"/>
    <mergeCell ref="A31:A33"/>
    <mergeCell ref="C31:C33"/>
    <mergeCell ref="R31:R33"/>
    <mergeCell ref="A36:P36"/>
    <mergeCell ref="A40:A44"/>
    <mergeCell ref="C40:C44"/>
    <mergeCell ref="R40:R44"/>
    <mergeCell ref="B37:Q37"/>
    <mergeCell ref="E38:H38"/>
    <mergeCell ref="I38:L38"/>
    <mergeCell ref="M38:P38"/>
    <mergeCell ref="C50:C54"/>
    <mergeCell ref="R50:R54"/>
    <mergeCell ref="A55:A58"/>
    <mergeCell ref="C55:C58"/>
    <mergeCell ref="R55:R58"/>
    <mergeCell ref="A72:A76"/>
    <mergeCell ref="C72:C76"/>
    <mergeCell ref="R72:R76"/>
    <mergeCell ref="A59:A63"/>
    <mergeCell ref="C59:C63"/>
    <mergeCell ref="R59:R63"/>
    <mergeCell ref="A64:A67"/>
    <mergeCell ref="C64:C67"/>
    <mergeCell ref="R64:R67"/>
  </mergeCells>
  <dataValidations count="1">
    <dataValidation type="custom" allowBlank="1" showInputMessage="1" showErrorMessage="1" sqref="L82:L104 H82:H104 P82:P104 L111:L124 H111:H124 P111:P124 H40:H76 H5:H34 P5:P34 L5:L34 P40:P76 L40:L76">
      <formula1>"bvbv"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PULCINE</vt:lpstr>
      <vt:lpstr>LUPETTE</vt:lpstr>
      <vt:lpstr>TIGROTTE</vt:lpstr>
      <vt:lpstr>ALLIEVE</vt:lpstr>
      <vt:lpstr>RAGAZZE</vt:lpstr>
      <vt:lpstr>JUNIOR</vt:lpstr>
      <vt:lpstr>SENIOR </vt:lpstr>
      <vt:lpstr>MASTER</vt:lpstr>
      <vt:lpstr>ALLIEVI</vt:lpstr>
      <vt:lpstr>SQ. MEDIUM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2024-05-01T08:12:28Z</dcterms:modified>
</cp:coreProperties>
</file>